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t Ricther\Documents\2025-2026\2026 JR Nationals\"/>
    </mc:Choice>
  </mc:AlternateContent>
  <xr:revisionPtr revIDLastSave="0" documentId="13_ncr:9_{9981DAD7-E453-4ECD-A4B7-360B211C9825}" xr6:coauthVersionLast="47" xr6:coauthVersionMax="47" xr10:uidLastSave="{00000000-0000-0000-0000-000000000000}"/>
  <bookViews>
    <workbookView xWindow="-110" yWindow="-110" windowWidth="19420" windowHeight="10300" xr2:uid="{F7CEE51E-9E5E-4448-A7A5-8004D4B0B9FD}"/>
  </bookViews>
  <sheets>
    <sheet name="2026 JR Banked Slalom-Results" sheetId="1" r:id="rId1"/>
    <sheet name="2026 JR PSL Results" sheetId="2" r:id="rId2"/>
    <sheet name="JR Nationals PGS Results" sheetId="3" r:id="rId3"/>
    <sheet name="JR Nat SBX Results" sheetId="4" r:id="rId4"/>
  </sheets>
  <definedNames>
    <definedName name="_xlnm.Print_Area" localSheetId="0">'2026 JR Banked Slalom-Results'!$A$4:$H$87</definedName>
    <definedName name="_xlnm.Print_Area" localSheetId="1">'2026 JR PSL Results'!$A$1:$P$46</definedName>
    <definedName name="_xlnm.Print_Area" localSheetId="3">'JR Nat SBX Results'!$A$1:$I$72</definedName>
    <definedName name="_xlnm.Print_Area" localSheetId="2">'JR Nationals PGS Results'!$A$1:$P$48</definedName>
  </definedNames>
  <calcPr calcId="0"/>
</workbook>
</file>

<file path=xl/calcChain.xml><?xml version="1.0" encoding="utf-8"?>
<calcChain xmlns="http://schemas.openxmlformats.org/spreadsheetml/2006/main">
  <c r="G72" i="4" l="1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3" i="4"/>
  <c r="G32" i="4"/>
  <c r="G31" i="4"/>
  <c r="G30" i="4"/>
  <c r="G29" i="4"/>
  <c r="G28" i="4"/>
  <c r="G27" i="4"/>
  <c r="G25" i="4"/>
  <c r="G24" i="4"/>
  <c r="G23" i="4"/>
  <c r="G22" i="4"/>
  <c r="G21" i="4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N35" i="3"/>
  <c r="N34" i="3"/>
  <c r="N33" i="3"/>
  <c r="N32" i="3"/>
  <c r="N31" i="3"/>
  <c r="N30" i="3"/>
  <c r="N28" i="3"/>
  <c r="N27" i="3"/>
  <c r="N26" i="3"/>
  <c r="N25" i="3"/>
  <c r="N24" i="3"/>
  <c r="N23" i="3"/>
  <c r="N22" i="3"/>
  <c r="N20" i="3"/>
  <c r="N19" i="3"/>
  <c r="F19" i="3"/>
  <c r="N18" i="3"/>
  <c r="N17" i="3"/>
  <c r="N14" i="3"/>
  <c r="N13" i="3"/>
  <c r="N12" i="3"/>
  <c r="N11" i="3"/>
  <c r="N10" i="3"/>
  <c r="N9" i="3"/>
  <c r="N8" i="3"/>
  <c r="N7" i="3"/>
  <c r="N6" i="3"/>
  <c r="N5" i="3"/>
  <c r="N46" i="2"/>
  <c r="N45" i="2"/>
  <c r="N44" i="2"/>
  <c r="N43" i="2"/>
  <c r="N42" i="2"/>
  <c r="N41" i="2"/>
  <c r="N40" i="2"/>
  <c r="N38" i="2"/>
  <c r="N37" i="2"/>
  <c r="N36" i="2"/>
  <c r="N34" i="2"/>
  <c r="N33" i="2"/>
  <c r="N32" i="2"/>
  <c r="N31" i="2"/>
  <c r="N30" i="2"/>
  <c r="N29" i="2"/>
  <c r="N27" i="2"/>
  <c r="N26" i="2"/>
  <c r="N25" i="2"/>
  <c r="N24" i="2"/>
  <c r="N23" i="2"/>
  <c r="N22" i="2"/>
  <c r="N21" i="2"/>
  <c r="N19" i="2"/>
  <c r="F19" i="2"/>
  <c r="N18" i="2"/>
  <c r="N17" i="2"/>
  <c r="N15" i="2"/>
  <c r="N14" i="2"/>
  <c r="N13" i="2"/>
  <c r="N12" i="2"/>
  <c r="N11" i="2"/>
  <c r="N10" i="2"/>
  <c r="N9" i="2"/>
  <c r="N8" i="2"/>
  <c r="N7" i="2"/>
  <c r="N6" i="2"/>
  <c r="N5" i="2"/>
  <c r="G87" i="1" l="1"/>
  <c r="G84" i="1"/>
  <c r="G78" i="1"/>
  <c r="G82" i="1"/>
  <c r="G83" i="1"/>
  <c r="G81" i="1"/>
  <c r="G24" i="1"/>
  <c r="G34" i="1"/>
  <c r="G9" i="1"/>
  <c r="G79" i="1"/>
  <c r="G48" i="1"/>
  <c r="G85" i="1"/>
  <c r="G80" i="1"/>
  <c r="G77" i="1"/>
  <c r="G62" i="1"/>
  <c r="G76" i="1"/>
  <c r="G86" i="1"/>
  <c r="G70" i="1"/>
  <c r="G69" i="1"/>
  <c r="G66" i="1"/>
  <c r="G71" i="1"/>
  <c r="G61" i="1"/>
  <c r="G67" i="1"/>
  <c r="G73" i="1"/>
  <c r="G75" i="1"/>
  <c r="G74" i="1"/>
  <c r="G14" i="1"/>
  <c r="G46" i="1"/>
  <c r="G72" i="1"/>
  <c r="G68" i="1"/>
  <c r="G63" i="1"/>
  <c r="G64" i="1"/>
  <c r="G58" i="1"/>
  <c r="G59" i="1"/>
  <c r="G53" i="1"/>
  <c r="G43" i="1"/>
  <c r="G47" i="1"/>
  <c r="G20" i="1"/>
  <c r="G42" i="1"/>
  <c r="G25" i="1"/>
  <c r="G57" i="1"/>
  <c r="G30" i="1"/>
  <c r="G36" i="1"/>
  <c r="G6" i="1"/>
  <c r="G16" i="1"/>
  <c r="G12" i="1"/>
  <c r="G13" i="1"/>
  <c r="G31" i="1"/>
  <c r="G29" i="1"/>
  <c r="G52" i="1"/>
  <c r="G27" i="1"/>
  <c r="G40" i="1"/>
  <c r="G32" i="1"/>
  <c r="G50" i="1"/>
  <c r="G17" i="1"/>
  <c r="G54" i="1"/>
  <c r="G10" i="1"/>
  <c r="G33" i="1"/>
  <c r="G26" i="1"/>
  <c r="G35" i="1"/>
  <c r="G18" i="1"/>
  <c r="G22" i="1"/>
  <c r="G45" i="1"/>
  <c r="G51" i="1"/>
  <c r="G56" i="1"/>
  <c r="G55" i="1"/>
  <c r="G38" i="1"/>
  <c r="G37" i="1"/>
  <c r="G8" i="1"/>
  <c r="G21" i="1"/>
  <c r="G11" i="1"/>
  <c r="G5" i="1"/>
  <c r="G15" i="1"/>
  <c r="G19" i="1"/>
  <c r="G7" i="1"/>
  <c r="G41" i="1"/>
  <c r="G39" i="1"/>
  <c r="G23" i="1"/>
</calcChain>
</file>

<file path=xl/sharedStrings.xml><?xml version="1.0" encoding="utf-8"?>
<sst xmlns="http://schemas.openxmlformats.org/spreadsheetml/2006/main" count="1330" uniqueCount="332">
  <si>
    <t>Bib</t>
  </si>
  <si>
    <t>Full Name</t>
  </si>
  <si>
    <t>Class</t>
  </si>
  <si>
    <t>Lillian Gordon</t>
  </si>
  <si>
    <t>Youth F</t>
  </si>
  <si>
    <t>Carter HOLDSWORTH</t>
  </si>
  <si>
    <t>Youth M</t>
  </si>
  <si>
    <t>JR M</t>
  </si>
  <si>
    <t>Xavier Ostos</t>
  </si>
  <si>
    <t>Kaleena Tang</t>
  </si>
  <si>
    <t>Sophie Woodward</t>
  </si>
  <si>
    <t>Fiona Mullin</t>
  </si>
  <si>
    <t>Ava Groskopf</t>
  </si>
  <si>
    <t>Brielle Racicot</t>
  </si>
  <si>
    <t>Celine Racicot</t>
  </si>
  <si>
    <t>lilly turner</t>
  </si>
  <si>
    <t>Andrew Winters</t>
  </si>
  <si>
    <t>Jeremiah D'Eon</t>
  </si>
  <si>
    <t>DSQ</t>
  </si>
  <si>
    <t>Anderson Perry</t>
  </si>
  <si>
    <t>Bryce Olsen</t>
  </si>
  <si>
    <t>Owen Weigelin</t>
  </si>
  <si>
    <t>Avlyn Smirl</t>
  </si>
  <si>
    <t>JR F</t>
  </si>
  <si>
    <t>Ivy Feuerherdt</t>
  </si>
  <si>
    <t>Jazmyn COUETTE</t>
  </si>
  <si>
    <t>Roy Jensen</t>
  </si>
  <si>
    <t>Juliette OSTOS</t>
  </si>
  <si>
    <t>Xavier Feuerherdt</t>
  </si>
  <si>
    <t>Sophie Barker</t>
  </si>
  <si>
    <t>Rod Frost</t>
  </si>
  <si>
    <t>AdultM</t>
  </si>
  <si>
    <t>Ben Luborsky</t>
  </si>
  <si>
    <t>Kendall Doyle</t>
  </si>
  <si>
    <t>Jonah Ng-A-Fook</t>
  </si>
  <si>
    <t>Blake Zhu</t>
  </si>
  <si>
    <t>Ewan McGowan</t>
  </si>
  <si>
    <t>Caleigh McRonald</t>
  </si>
  <si>
    <t>Jackson McGowan</t>
  </si>
  <si>
    <t>Davis Carrier</t>
  </si>
  <si>
    <t>Kai CHANDLER</t>
  </si>
  <si>
    <t>Olivia Watson</t>
  </si>
  <si>
    <t>Hope Smith</t>
  </si>
  <si>
    <t>Isla Gracie</t>
  </si>
  <si>
    <t>Rae CHAPMAN</t>
  </si>
  <si>
    <t>Stuart Smith</t>
  </si>
  <si>
    <t>Coby Robertson</t>
  </si>
  <si>
    <t>Garrett WILSON</t>
  </si>
  <si>
    <t>Imaan Gracie</t>
  </si>
  <si>
    <t>Yiran Guan</t>
  </si>
  <si>
    <t>Hana Takeuchi</t>
  </si>
  <si>
    <t>Brayden DLIN</t>
  </si>
  <si>
    <t>Bodhi Sauve</t>
  </si>
  <si>
    <t>Connor GILBERT</t>
  </si>
  <si>
    <t>Burke DAVIS</t>
  </si>
  <si>
    <t>Wyatt SPALDING</t>
  </si>
  <si>
    <t>Carlie Flynn</t>
  </si>
  <si>
    <t>AdultF</t>
  </si>
  <si>
    <t>Jessie Broster</t>
  </si>
  <si>
    <t>Eric Jensen</t>
  </si>
  <si>
    <t>Jeff Chandler</t>
  </si>
  <si>
    <t>Meredith Hayden</t>
  </si>
  <si>
    <t>Brynlee Chappell</t>
  </si>
  <si>
    <t>Pat Mullin</t>
  </si>
  <si>
    <t>Brett Erskine</t>
  </si>
  <si>
    <t>Kristin D'Eon</t>
  </si>
  <si>
    <t>Donny Turner</t>
  </si>
  <si>
    <t>Meghan Loney</t>
  </si>
  <si>
    <t>Amos Carrier</t>
  </si>
  <si>
    <t>Jordan Sullivan</t>
  </si>
  <si>
    <t>Austin White</t>
  </si>
  <si>
    <t>Trevor Niblett</t>
  </si>
  <si>
    <t>Matt Forsythe</t>
  </si>
  <si>
    <t>Lucas Ouelette</t>
  </si>
  <si>
    <t>Abby Lewis</t>
  </si>
  <si>
    <t>Dave O'Neill</t>
  </si>
  <si>
    <t>Cam Cahill</t>
  </si>
  <si>
    <t>Paul McRonald</t>
  </si>
  <si>
    <t>Alyssa Frost</t>
  </si>
  <si>
    <t>Matt Konings</t>
  </si>
  <si>
    <t>Georgia FLYNN</t>
  </si>
  <si>
    <t>Hudson MEAKIN</t>
  </si>
  <si>
    <t>Carter Achacon</t>
  </si>
  <si>
    <t>Jerry Tang</t>
  </si>
  <si>
    <t>Rob Russell</t>
  </si>
  <si>
    <t>Will Hunter</t>
  </si>
  <si>
    <t>Trevor McGowan</t>
  </si>
  <si>
    <t xml:space="preserve"> </t>
  </si>
  <si>
    <t>BEST</t>
  </si>
  <si>
    <t>R1</t>
  </si>
  <si>
    <t>R2</t>
  </si>
  <si>
    <t>R3</t>
  </si>
  <si>
    <t>RANK</t>
  </si>
  <si>
    <t>2026 JR Nationals PSL FINAL Results</t>
  </si>
  <si>
    <t>BIB #</t>
  </si>
  <si>
    <t>Last Name</t>
  </si>
  <si>
    <t>First Name</t>
  </si>
  <si>
    <t>Sex</t>
  </si>
  <si>
    <t>DOB</t>
  </si>
  <si>
    <t>Age</t>
  </si>
  <si>
    <t>Category</t>
  </si>
  <si>
    <t xml:space="preserve">CLUB  </t>
  </si>
  <si>
    <t>CAT</t>
  </si>
  <si>
    <t>NAT</t>
  </si>
  <si>
    <t>Province</t>
  </si>
  <si>
    <t>BLUE</t>
  </si>
  <si>
    <t>RED</t>
  </si>
  <si>
    <t>Combined</t>
  </si>
  <si>
    <t>Rank</t>
  </si>
  <si>
    <t>FINAL</t>
  </si>
  <si>
    <t>Chappell</t>
  </si>
  <si>
    <t>Brynlee</t>
  </si>
  <si>
    <t>Female</t>
  </si>
  <si>
    <t>2014/10/04</t>
  </si>
  <si>
    <t>JR Nationals Grom/Youth Registration</t>
  </si>
  <si>
    <t>Alpine Ski Club</t>
  </si>
  <si>
    <t>U13F</t>
  </si>
  <si>
    <t>CAN</t>
  </si>
  <si>
    <t>Ontario</t>
  </si>
  <si>
    <t>Racicot</t>
  </si>
  <si>
    <t>Brielle</t>
  </si>
  <si>
    <t>2013/08/05</t>
  </si>
  <si>
    <t>Jozo Weider Racing Club</t>
  </si>
  <si>
    <t>Mullin</t>
  </si>
  <si>
    <t>Fiona</t>
  </si>
  <si>
    <t>2013/09/28</t>
  </si>
  <si>
    <t>Mavericks Snowboard Club</t>
  </si>
  <si>
    <t>Smith</t>
  </si>
  <si>
    <t>Hope</t>
  </si>
  <si>
    <t>2013/08/17</t>
  </si>
  <si>
    <t>Beaver Valley Ski Club</t>
  </si>
  <si>
    <t>Blaire</t>
  </si>
  <si>
    <t>2015/04/26</t>
  </si>
  <si>
    <t>Doyle</t>
  </si>
  <si>
    <t>Kendall</t>
  </si>
  <si>
    <t>2013/06/26</t>
  </si>
  <si>
    <t>Watson</t>
  </si>
  <si>
    <t>Olivia</t>
  </si>
  <si>
    <t>Woodward</t>
  </si>
  <si>
    <t>Sophie</t>
  </si>
  <si>
    <t>2013/03/16</t>
  </si>
  <si>
    <t>Feuerherdt</t>
  </si>
  <si>
    <t>Ivy</t>
  </si>
  <si>
    <t>2015/12/03</t>
  </si>
  <si>
    <t>Celine</t>
  </si>
  <si>
    <t>2015/07/23</t>
  </si>
  <si>
    <t>McRonald</t>
  </si>
  <si>
    <t>Caleigh</t>
  </si>
  <si>
    <t>2017/10/27</t>
  </si>
  <si>
    <t>D'Eon</t>
  </si>
  <si>
    <t>Jeremiah</t>
  </si>
  <si>
    <t>Male</t>
  </si>
  <si>
    <t>2013/02/28</t>
  </si>
  <si>
    <t xml:space="preserve">NSSBD </t>
  </si>
  <si>
    <t>U13M</t>
  </si>
  <si>
    <t>Nova Scotia</t>
  </si>
  <si>
    <t>Jensen</t>
  </si>
  <si>
    <t>Roy</t>
  </si>
  <si>
    <t>2015/06/03</t>
  </si>
  <si>
    <t>Long</t>
  </si>
  <si>
    <t>AJ</t>
  </si>
  <si>
    <t>U15M</t>
  </si>
  <si>
    <t>Tang</t>
  </si>
  <si>
    <t>Kaleena</t>
  </si>
  <si>
    <t>2011/05/22</t>
  </si>
  <si>
    <t>U15F</t>
  </si>
  <si>
    <t>CHAPMAN</t>
  </si>
  <si>
    <t>Rae</t>
  </si>
  <si>
    <t>2012/09/07</t>
  </si>
  <si>
    <t>JR Nationals - JR FIS</t>
  </si>
  <si>
    <t>Our Team</t>
  </si>
  <si>
    <t>Groskopf</t>
  </si>
  <si>
    <t>Ava</t>
  </si>
  <si>
    <t>2011/02/25</t>
  </si>
  <si>
    <t>Barker</t>
  </si>
  <si>
    <t>2012/03/27</t>
  </si>
  <si>
    <t>Maritime Jibbers Snowboard Club</t>
  </si>
  <si>
    <t>turner</t>
  </si>
  <si>
    <t>lilly</t>
  </si>
  <si>
    <t>2012/03/05</t>
  </si>
  <si>
    <t>FLYNN</t>
  </si>
  <si>
    <t>Georgia</t>
  </si>
  <si>
    <t>2011/03/06</t>
  </si>
  <si>
    <t>Taylor</t>
  </si>
  <si>
    <t>Kayla</t>
  </si>
  <si>
    <t>2012/10/12</t>
  </si>
  <si>
    <t>Caledon Ski Club</t>
  </si>
  <si>
    <t>Carrier</t>
  </si>
  <si>
    <t>Davis</t>
  </si>
  <si>
    <t>2011/11/20</t>
  </si>
  <si>
    <t>Castle Snowboard Club, WinSport</t>
  </si>
  <si>
    <t>Alberta</t>
  </si>
  <si>
    <t>Xavier</t>
  </si>
  <si>
    <t>2012/03/30</t>
  </si>
  <si>
    <t>Robertson</t>
  </si>
  <si>
    <t>Coby</t>
  </si>
  <si>
    <t>2011/11/30</t>
  </si>
  <si>
    <t>Mixed Movements</t>
  </si>
  <si>
    <t>Stuart</t>
  </si>
  <si>
    <t>2012/02/10</t>
  </si>
  <si>
    <t>Zhu</t>
  </si>
  <si>
    <t>Blake</t>
  </si>
  <si>
    <t>2011/08/26</t>
  </si>
  <si>
    <t>Winters</t>
  </si>
  <si>
    <t>Andrew</t>
  </si>
  <si>
    <t>2011/11/11</t>
  </si>
  <si>
    <t>Smirl</t>
  </si>
  <si>
    <t>Avlyn</t>
  </si>
  <si>
    <t>2010/05/02</t>
  </si>
  <si>
    <t>BC Snowboard  SBX Team</t>
  </si>
  <si>
    <t>FIS F</t>
  </si>
  <si>
    <t>British Columbia</t>
  </si>
  <si>
    <t>Hayden</t>
  </si>
  <si>
    <t>Meredith</t>
  </si>
  <si>
    <t>2009/11/27</t>
  </si>
  <si>
    <t>Newfoundland and Labrador</t>
  </si>
  <si>
    <t>ALTSHULLER</t>
  </si>
  <si>
    <t>MAYA</t>
  </si>
  <si>
    <t>Perry</t>
  </si>
  <si>
    <t>Anderson</t>
  </si>
  <si>
    <t>2009/03/01</t>
  </si>
  <si>
    <t>FIS M</t>
  </si>
  <si>
    <t>Ng-A-Fook</t>
  </si>
  <si>
    <t>Jonah</t>
  </si>
  <si>
    <t>2009/09/27</t>
  </si>
  <si>
    <t>Club Prestige Snowboard MSM</t>
  </si>
  <si>
    <t>Weigelin</t>
  </si>
  <si>
    <t>Owen</t>
  </si>
  <si>
    <t>2008/02/15</t>
  </si>
  <si>
    <t>McGowan</t>
  </si>
  <si>
    <t>Jackson</t>
  </si>
  <si>
    <t>2008/03/03</t>
  </si>
  <si>
    <t>Wood</t>
  </si>
  <si>
    <t>Finlay</t>
  </si>
  <si>
    <t>2007/09/02</t>
  </si>
  <si>
    <t>Olsen</t>
  </si>
  <si>
    <t>Bryce</t>
  </si>
  <si>
    <t>2007/05/04</t>
  </si>
  <si>
    <t>Luborsky</t>
  </si>
  <si>
    <t>Ben</t>
  </si>
  <si>
    <t>2008/04/22</t>
  </si>
  <si>
    <t>QUAL</t>
  </si>
  <si>
    <t>DNS</t>
  </si>
  <si>
    <t>Ewan</t>
  </si>
  <si>
    <t>Graydon</t>
  </si>
  <si>
    <t>2011/02/18</t>
  </si>
  <si>
    <t>DQ</t>
  </si>
  <si>
    <t>BIB</t>
  </si>
  <si>
    <t>First</t>
  </si>
  <si>
    <t>Last</t>
  </si>
  <si>
    <t>Cat</t>
  </si>
  <si>
    <t>Best</t>
  </si>
  <si>
    <t>Qual</t>
  </si>
  <si>
    <t>Final</t>
  </si>
  <si>
    <t>Léonie</t>
  </si>
  <si>
    <t>Laflamme</t>
  </si>
  <si>
    <t>Lyssa</t>
  </si>
  <si>
    <t>Paquin</t>
  </si>
  <si>
    <t>Jazmyn</t>
  </si>
  <si>
    <t>COUETTE</t>
  </si>
  <si>
    <t>Gabriella</t>
  </si>
  <si>
    <t>LaValle</t>
  </si>
  <si>
    <t>Elliot</t>
  </si>
  <si>
    <t>Robert</t>
  </si>
  <si>
    <t>Louis</t>
  </si>
  <si>
    <t>Girard</t>
  </si>
  <si>
    <t>Hendrik</t>
  </si>
  <si>
    <t>Landreville</t>
  </si>
  <si>
    <t>Adrian</t>
  </si>
  <si>
    <t>Navarro</t>
  </si>
  <si>
    <t>Ellie</t>
  </si>
  <si>
    <t>Boudreau</t>
  </si>
  <si>
    <t>Beatrice</t>
  </si>
  <si>
    <t>logan</t>
  </si>
  <si>
    <t>frei</t>
  </si>
  <si>
    <t>Vincent</t>
  </si>
  <si>
    <t>Gabriel</t>
  </si>
  <si>
    <t>Giroux</t>
  </si>
  <si>
    <t>Marcus</t>
  </si>
  <si>
    <t>Savoie</t>
  </si>
  <si>
    <t>Timothy</t>
  </si>
  <si>
    <t>Daviau</t>
  </si>
  <si>
    <t>Élio</t>
  </si>
  <si>
    <t>Barge</t>
  </si>
  <si>
    <t>Loïc</t>
  </si>
  <si>
    <t>Allard</t>
  </si>
  <si>
    <t>Kai</t>
  </si>
  <si>
    <t>Chandler</t>
  </si>
  <si>
    <t>Stella</t>
  </si>
  <si>
    <t>PAQUIN</t>
  </si>
  <si>
    <t>FIS-F</t>
  </si>
  <si>
    <t>Habin</t>
  </si>
  <si>
    <t>KIM</t>
  </si>
  <si>
    <t>SMIRL</t>
  </si>
  <si>
    <t>Alyssa</t>
  </si>
  <si>
    <t>FROST</t>
  </si>
  <si>
    <t>NG-A-FOOK</t>
  </si>
  <si>
    <t>FIS-M</t>
  </si>
  <si>
    <t>Yebin</t>
  </si>
  <si>
    <t>Oscar</t>
  </si>
  <si>
    <t>GABIE</t>
  </si>
  <si>
    <t>MAURICE</t>
  </si>
  <si>
    <t>Damgyu</t>
  </si>
  <si>
    <t>SWAINE</t>
  </si>
  <si>
    <t>WEIGELIN</t>
  </si>
  <si>
    <t>Felix</t>
  </si>
  <si>
    <t>GOUDREAU</t>
  </si>
  <si>
    <t>MCGOWAN</t>
  </si>
  <si>
    <t>Anthony</t>
  </si>
  <si>
    <t>BEBIN</t>
  </si>
  <si>
    <t>Malik</t>
  </si>
  <si>
    <t>ALLARD</t>
  </si>
  <si>
    <t>OLSEN</t>
  </si>
  <si>
    <t>Olivier</t>
  </si>
  <si>
    <t>PEDNEAULT</t>
  </si>
  <si>
    <t>Eli</t>
  </si>
  <si>
    <t>BENOIT</t>
  </si>
  <si>
    <t>Benjamiin</t>
  </si>
  <si>
    <t>LUBORSKY</t>
  </si>
  <si>
    <t>LEBOEUF</t>
  </si>
  <si>
    <t>PERRY</t>
  </si>
  <si>
    <t>Dongjun</t>
  </si>
  <si>
    <t>PARK</t>
  </si>
  <si>
    <t>2026 JR Nationals</t>
  </si>
  <si>
    <t>Snowboardcross - Final results</t>
  </si>
  <si>
    <t>March 15th, 2026 Horseshoe Valley Resort</t>
  </si>
  <si>
    <t>Parallel Slalom - Final Results</t>
  </si>
  <si>
    <t>March 16th, 2026 - Horseshoe Valley Resort</t>
  </si>
  <si>
    <t>Parallel Giant Slalom - Final Results</t>
  </si>
  <si>
    <t xml:space="preserve">2026 JR Nationals </t>
  </si>
  <si>
    <t>Banked Slalom - Final Results</t>
  </si>
  <si>
    <t xml:space="preserve">March 18th, 2026 - Horseshoe Valley Resort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</si>
</sst>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rgb="FF333333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8" fillId="0" borderId="10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9" fillId="0" borderId="10" xfId="0" applyFont="1" applyBorder="1"/>
    <xf numFmtId="47" fontId="19" fillId="0" borderId="10" xfId="0" applyNumberFormat="1" applyFont="1" applyBorder="1"/>
    <xf numFmtId="0" fontId="20" fillId="0" borderId="11" xfId="0" applyFont="1" applyBorder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vertical="top"/>
    </xf>
    <xf numFmtId="0" fontId="23" fillId="33" borderId="10" xfId="0" applyFont="1" applyFill="1" applyBorder="1" applyAlignment="1">
      <alignment vertical="top"/>
    </xf>
    <xf numFmtId="0" fontId="23" fillId="33" borderId="10" xfId="0" applyFont="1" applyFill="1" applyBorder="1" applyAlignment="1">
      <alignment horizontal="center" vertical="top"/>
    </xf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0" fontId="21" fillId="0" borderId="10" xfId="0" applyFont="1" applyBorder="1"/>
    <xf numFmtId="0" fontId="24" fillId="33" borderId="10" xfId="0" applyFont="1" applyFill="1" applyBorder="1"/>
    <xf numFmtId="0" fontId="24" fillId="33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vertical="center" wrapText="1"/>
    </xf>
    <xf numFmtId="0" fontId="26" fillId="0" borderId="10" xfId="0" applyFont="1" applyBorder="1"/>
    <xf numFmtId="0" fontId="27" fillId="0" borderId="10" xfId="0" applyFont="1" applyBorder="1"/>
    <xf numFmtId="0" fontId="19" fillId="33" borderId="10" xfId="0" applyFont="1" applyFill="1" applyBorder="1"/>
    <xf numFmtId="0" fontId="19" fillId="33" borderId="10" xfId="0" applyFont="1" applyFill="1" applyBorder="1" applyAlignment="1">
      <alignment horizontal="center"/>
    </xf>
    <xf numFmtId="0" fontId="20" fillId="0" borderId="0" xfId="0" applyFont="1"/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9" fillId="0" borderId="0" xfId="0" applyFont="1"/>
    <xf numFmtId="0" fontId="28" fillId="0" borderId="10" xfId="0" applyFont="1" applyBorder="1" applyAlignment="1">
      <alignment horizontal="center" vertical="top"/>
    </xf>
    <xf numFmtId="0" fontId="28" fillId="0" borderId="10" xfId="0" applyFont="1" applyBorder="1" applyAlignment="1">
      <alignment vertical="top"/>
    </xf>
    <xf numFmtId="0" fontId="23" fillId="33" borderId="10" xfId="0" applyFont="1" applyFill="1" applyBorder="1" applyAlignment="1">
      <alignment horizontal="left" vertical="top"/>
    </xf>
    <xf numFmtId="0" fontId="20" fillId="0" borderId="10" xfId="0" applyFont="1" applyBorder="1" applyAlignment="1">
      <alignment horizontal="center" vertical="top"/>
    </xf>
    <xf numFmtId="0" fontId="28" fillId="0" borderId="10" xfId="0" applyFont="1" applyBorder="1" applyAlignment="1">
      <alignment horizontal="center"/>
    </xf>
    <xf numFmtId="0" fontId="29" fillId="0" borderId="10" xfId="0" applyFont="1" applyBorder="1"/>
    <xf numFmtId="0" fontId="24" fillId="33" borderId="10" xfId="0" applyFont="1" applyFill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1" fillId="0" borderId="10" xfId="0" applyFont="1" applyBorder="1"/>
    <xf numFmtId="0" fontId="19" fillId="33" borderId="10" xfId="0" applyFont="1" applyFill="1" applyBorder="1" applyAlignment="1">
      <alignment horizontal="left"/>
    </xf>
    <xf numFmtId="47" fontId="19" fillId="33" borderId="10" xfId="0" applyNumberFormat="1" applyFont="1" applyFill="1" applyBorder="1"/>
    <xf numFmtId="0" fontId="28" fillId="0" borderId="0" xfId="0" applyFont="1" applyAlignment="1">
      <alignment horizontal="center"/>
    </xf>
    <xf numFmtId="0" fontId="24" fillId="33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4" borderId="10" xfId="0" applyFont="1" applyFill="1" applyBorder="1"/>
    <xf numFmtId="0" fontId="18" fillId="34" borderId="10" xfId="0" applyFont="1" applyFill="1" applyBorder="1"/>
    <xf numFmtId="0" fontId="18" fillId="34" borderId="10" xfId="0" applyFont="1" applyFill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32" fillId="0" borderId="0" xfId="0" applyFont="1"/>
    <xf numFmtId="0" fontId="19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1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76200</xdr:rowOff>
    </xdr:from>
    <xdr:to>
      <xdr:col>2</xdr:col>
      <xdr:colOff>330200</xdr:colOff>
      <xdr:row>2</xdr:row>
      <xdr:rowOff>353149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232396-18AC-40A7-BD5A-F43BC3EED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76200"/>
          <a:ext cx="2584450" cy="1038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546100</xdr:colOff>
      <xdr:row>0</xdr:row>
      <xdr:rowOff>190500</xdr:rowOff>
    </xdr:from>
    <xdr:to>
      <xdr:col>7</xdr:col>
      <xdr:colOff>806450</xdr:colOff>
      <xdr:row>2</xdr:row>
      <xdr:rowOff>302349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EC2CAD-A4AE-4FDB-A167-7C1DA13A4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190500"/>
          <a:ext cx="2584450" cy="1038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196850</xdr:rowOff>
    </xdr:from>
    <xdr:to>
      <xdr:col>7</xdr:col>
      <xdr:colOff>977900</xdr:colOff>
      <xdr:row>2</xdr:row>
      <xdr:rowOff>334099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FEEECE-5D98-44F2-A19F-138C3867F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196850"/>
          <a:ext cx="2584450" cy="1038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120651</xdr:rowOff>
    </xdr:from>
    <xdr:to>
      <xdr:col>3</xdr:col>
      <xdr:colOff>215900</xdr:colOff>
      <xdr:row>2</xdr:row>
      <xdr:rowOff>308700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C64C1C-C3AD-F114-F939-57611ECAB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20651"/>
          <a:ext cx="2584450" cy="1038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D3B9-8B79-4B20-AE06-38E3F2C55BF8}">
  <dimension ref="A1:H92"/>
  <sheetViews>
    <sheetView tabSelected="1" workbookViewId="0">
      <selection activeCell="L11" sqref="L11"/>
    </sheetView>
  </sheetViews>
  <sheetFormatPr defaultRowHeight="14.5" x14ac:dyDescent="0.35"/>
  <cols>
    <col min="1" max="1" width="8.7265625" style="1"/>
    <col min="2" max="2" width="26.36328125" customWidth="1"/>
    <col min="4" max="6" width="7.90625" style="4" customWidth="1"/>
    <col min="8" max="8" width="8.7265625" style="1"/>
  </cols>
  <sheetData>
    <row r="1" spans="1:8" ht="30" customHeight="1" x14ac:dyDescent="0.4">
      <c r="A1" s="47"/>
      <c r="B1" s="47"/>
      <c r="C1" s="47"/>
      <c r="D1" s="66" t="s">
        <v>329</v>
      </c>
      <c r="E1" s="66"/>
      <c r="F1" s="66"/>
      <c r="G1" s="66"/>
      <c r="H1" s="66"/>
    </row>
    <row r="2" spans="1:8" ht="30" customHeight="1" x14ac:dyDescent="0.4">
      <c r="A2" s="47"/>
      <c r="B2" s="47"/>
      <c r="C2" s="47"/>
      <c r="D2" s="66" t="s">
        <v>330</v>
      </c>
      <c r="E2" s="66"/>
      <c r="F2" s="66"/>
      <c r="G2" s="66"/>
      <c r="H2" s="66"/>
    </row>
    <row r="3" spans="1:8" ht="30" customHeight="1" x14ac:dyDescent="0.4">
      <c r="A3" s="55"/>
      <c r="B3" s="55"/>
      <c r="C3" s="55"/>
      <c r="D3" s="67" t="s">
        <v>331</v>
      </c>
      <c r="E3" s="67"/>
      <c r="F3" s="67"/>
      <c r="G3" s="67"/>
      <c r="H3" s="67"/>
    </row>
    <row r="4" spans="1:8" s="3" customFormat="1" x14ac:dyDescent="0.35">
      <c r="A4" s="5" t="s">
        <v>0</v>
      </c>
      <c r="B4" s="6" t="s">
        <v>1</v>
      </c>
      <c r="C4" s="6" t="s">
        <v>2</v>
      </c>
      <c r="D4" s="7" t="s">
        <v>89</v>
      </c>
      <c r="E4" s="7" t="s">
        <v>90</v>
      </c>
      <c r="F4" s="7" t="s">
        <v>91</v>
      </c>
      <c r="G4" s="6" t="s">
        <v>88</v>
      </c>
      <c r="H4" s="5" t="s">
        <v>92</v>
      </c>
    </row>
    <row r="5" spans="1:8" x14ac:dyDescent="0.35">
      <c r="A5" s="8">
        <v>41</v>
      </c>
      <c r="B5" s="9" t="s">
        <v>12</v>
      </c>
      <c r="C5" s="9" t="s">
        <v>4</v>
      </c>
      <c r="D5" s="10">
        <v>36.29</v>
      </c>
      <c r="E5" s="10">
        <v>36.020000000000003</v>
      </c>
      <c r="F5" s="10">
        <v>36.07</v>
      </c>
      <c r="G5" s="9">
        <f>MIN(D5:F5)</f>
        <v>36.020000000000003</v>
      </c>
      <c r="H5" s="8">
        <v>1</v>
      </c>
    </row>
    <row r="6" spans="1:8" x14ac:dyDescent="0.35">
      <c r="A6" s="8">
        <v>94</v>
      </c>
      <c r="B6" s="9" t="s">
        <v>44</v>
      </c>
      <c r="C6" s="9" t="s">
        <v>4</v>
      </c>
      <c r="D6" s="10">
        <v>37.57</v>
      </c>
      <c r="E6" s="10">
        <v>37.49</v>
      </c>
      <c r="F6" s="10">
        <v>37.18</v>
      </c>
      <c r="G6" s="9">
        <f>MIN(D6:F6)</f>
        <v>37.18</v>
      </c>
      <c r="H6" s="8">
        <v>2</v>
      </c>
    </row>
    <row r="7" spans="1:8" x14ac:dyDescent="0.35">
      <c r="A7" s="8">
        <v>25</v>
      </c>
      <c r="B7" s="9" t="s">
        <v>9</v>
      </c>
      <c r="C7" s="9" t="s">
        <v>4</v>
      </c>
      <c r="D7" s="10">
        <v>38.08</v>
      </c>
      <c r="E7" s="10">
        <v>37.22</v>
      </c>
      <c r="F7" s="10">
        <v>52.98</v>
      </c>
      <c r="G7" s="9">
        <f>MIN(D7:F7)</f>
        <v>37.22</v>
      </c>
      <c r="H7" s="8">
        <v>3</v>
      </c>
    </row>
    <row r="8" spans="1:8" x14ac:dyDescent="0.35">
      <c r="A8" s="8">
        <v>45</v>
      </c>
      <c r="B8" s="9" t="s">
        <v>15</v>
      </c>
      <c r="C8" s="9" t="s">
        <v>4</v>
      </c>
      <c r="D8" s="10">
        <v>38.770000000000003</v>
      </c>
      <c r="E8" s="10">
        <v>38.950000000000003</v>
      </c>
      <c r="F8" s="10">
        <v>38.15</v>
      </c>
      <c r="G8" s="9">
        <f>MIN(D8:F8)</f>
        <v>38.15</v>
      </c>
      <c r="H8" s="8">
        <v>4</v>
      </c>
    </row>
    <row r="9" spans="1:8" x14ac:dyDescent="0.35">
      <c r="A9" s="8">
        <v>220</v>
      </c>
      <c r="B9" s="9" t="s">
        <v>80</v>
      </c>
      <c r="C9" s="9" t="s">
        <v>4</v>
      </c>
      <c r="D9" s="10">
        <v>39.08</v>
      </c>
      <c r="E9" s="10">
        <v>38.36</v>
      </c>
      <c r="F9" s="10">
        <v>38.56</v>
      </c>
      <c r="G9" s="9">
        <f>MIN(D9:F9)</f>
        <v>38.36</v>
      </c>
      <c r="H9" s="8">
        <v>5</v>
      </c>
    </row>
    <row r="10" spans="1:8" x14ac:dyDescent="0.35">
      <c r="A10" s="8">
        <v>67</v>
      </c>
      <c r="B10" s="9" t="s">
        <v>29</v>
      </c>
      <c r="C10" s="9" t="s">
        <v>4</v>
      </c>
      <c r="D10" s="10">
        <v>38.79</v>
      </c>
      <c r="E10" s="10">
        <v>38.97</v>
      </c>
      <c r="F10" s="10">
        <v>38.590000000000003</v>
      </c>
      <c r="G10" s="9">
        <f>MIN(D10:F10)</f>
        <v>38.590000000000003</v>
      </c>
      <c r="H10" s="8">
        <v>6</v>
      </c>
    </row>
    <row r="11" spans="1:8" x14ac:dyDescent="0.35">
      <c r="A11" s="8">
        <v>42</v>
      </c>
      <c r="B11" s="9" t="s">
        <v>13</v>
      </c>
      <c r="C11" s="9" t="s">
        <v>4</v>
      </c>
      <c r="D11" s="10">
        <v>39.68</v>
      </c>
      <c r="E11" s="10">
        <v>39.590000000000003</v>
      </c>
      <c r="F11" s="10">
        <v>40.98</v>
      </c>
      <c r="G11" s="9">
        <f>MIN(D11:F11)</f>
        <v>39.590000000000003</v>
      </c>
      <c r="H11" s="8">
        <v>7</v>
      </c>
    </row>
    <row r="12" spans="1:8" x14ac:dyDescent="0.35">
      <c r="A12" s="8">
        <v>92</v>
      </c>
      <c r="B12" s="9" t="s">
        <v>42</v>
      </c>
      <c r="C12" s="9" t="s">
        <v>4</v>
      </c>
      <c r="D12" s="10">
        <v>40.22</v>
      </c>
      <c r="E12" s="10">
        <v>39.9</v>
      </c>
      <c r="F12" s="10">
        <v>39.76</v>
      </c>
      <c r="G12" s="9">
        <f>MIN(D12:F12)</f>
        <v>39.76</v>
      </c>
      <c r="H12" s="8">
        <v>8</v>
      </c>
    </row>
    <row r="13" spans="1:8" x14ac:dyDescent="0.35">
      <c r="A13" s="8">
        <v>91</v>
      </c>
      <c r="B13" s="9" t="s">
        <v>41</v>
      </c>
      <c r="C13" s="9" t="s">
        <v>4</v>
      </c>
      <c r="D13" s="10">
        <v>41.27</v>
      </c>
      <c r="E13" s="10">
        <v>40.130000000000003</v>
      </c>
      <c r="F13" s="10">
        <v>40.64</v>
      </c>
      <c r="G13" s="9">
        <f>MIN(D13:F13)</f>
        <v>40.130000000000003</v>
      </c>
      <c r="H13" s="8">
        <v>9</v>
      </c>
    </row>
    <row r="14" spans="1:8" x14ac:dyDescent="0.35">
      <c r="A14" s="8">
        <v>160</v>
      </c>
      <c r="B14" s="9" t="s">
        <v>62</v>
      </c>
      <c r="C14" s="9" t="s">
        <v>4</v>
      </c>
      <c r="D14" s="10">
        <v>41.29</v>
      </c>
      <c r="E14" s="10">
        <v>40.840000000000003</v>
      </c>
      <c r="F14" s="10">
        <v>41.3</v>
      </c>
      <c r="G14" s="9">
        <f>MIN(D14:F14)</f>
        <v>40.840000000000003</v>
      </c>
      <c r="H14" s="8">
        <v>10</v>
      </c>
    </row>
    <row r="15" spans="1:8" x14ac:dyDescent="0.35">
      <c r="A15" s="8">
        <v>36</v>
      </c>
      <c r="B15" s="9" t="s">
        <v>11</v>
      </c>
      <c r="C15" s="9" t="s">
        <v>4</v>
      </c>
      <c r="D15" s="10">
        <v>45.72</v>
      </c>
      <c r="E15" s="10">
        <v>41</v>
      </c>
      <c r="F15" s="10">
        <v>51.19</v>
      </c>
      <c r="G15" s="9">
        <f>MIN(D15:F15)</f>
        <v>41</v>
      </c>
      <c r="H15" s="8">
        <v>11</v>
      </c>
    </row>
    <row r="16" spans="1:8" x14ac:dyDescent="0.35">
      <c r="A16" s="8">
        <v>93</v>
      </c>
      <c r="B16" s="9" t="s">
        <v>43</v>
      </c>
      <c r="C16" s="9" t="s">
        <v>4</v>
      </c>
      <c r="D16" s="10">
        <v>41.08</v>
      </c>
      <c r="E16" s="10">
        <v>42.19</v>
      </c>
      <c r="F16" s="10">
        <v>42.2</v>
      </c>
      <c r="G16" s="9">
        <f>MIN(D16:F16)</f>
        <v>41.08</v>
      </c>
      <c r="H16" s="8">
        <v>12</v>
      </c>
    </row>
    <row r="17" spans="1:8" x14ac:dyDescent="0.35">
      <c r="A17" s="8">
        <v>78</v>
      </c>
      <c r="B17" s="9" t="s">
        <v>33</v>
      </c>
      <c r="C17" s="9" t="s">
        <v>4</v>
      </c>
      <c r="D17" s="10">
        <v>42.02</v>
      </c>
      <c r="E17" s="10">
        <v>41.17</v>
      </c>
      <c r="F17" s="10">
        <v>41.37</v>
      </c>
      <c r="G17" s="9">
        <f>MIN(D17:F17)</f>
        <v>41.17</v>
      </c>
      <c r="H17" s="8">
        <v>13</v>
      </c>
    </row>
    <row r="18" spans="1:8" x14ac:dyDescent="0.35">
      <c r="A18" s="8">
        <v>58</v>
      </c>
      <c r="B18" s="9" t="s">
        <v>25</v>
      </c>
      <c r="C18" s="9" t="s">
        <v>4</v>
      </c>
      <c r="D18" s="10">
        <v>42.03</v>
      </c>
      <c r="E18" s="10">
        <v>42.34</v>
      </c>
      <c r="F18" s="10">
        <v>41.96</v>
      </c>
      <c r="G18" s="9">
        <f>MIN(D18:F18)</f>
        <v>41.96</v>
      </c>
      <c r="H18" s="8">
        <v>14</v>
      </c>
    </row>
    <row r="19" spans="1:8" x14ac:dyDescent="0.35">
      <c r="A19" s="8">
        <v>26</v>
      </c>
      <c r="B19" s="9" t="s">
        <v>10</v>
      </c>
      <c r="C19" s="9" t="s">
        <v>4</v>
      </c>
      <c r="D19" s="10">
        <v>42.71</v>
      </c>
      <c r="E19" s="10">
        <v>42.69</v>
      </c>
      <c r="F19" s="10">
        <v>42.03</v>
      </c>
      <c r="G19" s="9">
        <f>MIN(D19:F19)</f>
        <v>42.03</v>
      </c>
      <c r="H19" s="8">
        <v>15</v>
      </c>
    </row>
    <row r="20" spans="1:8" x14ac:dyDescent="0.35">
      <c r="A20" s="8">
        <v>106</v>
      </c>
      <c r="B20" s="9" t="s">
        <v>50</v>
      </c>
      <c r="C20" s="9" t="s">
        <v>4</v>
      </c>
      <c r="D20" s="10">
        <v>43</v>
      </c>
      <c r="E20" s="10">
        <v>42.85</v>
      </c>
      <c r="F20" s="10">
        <v>42.1</v>
      </c>
      <c r="G20" s="9">
        <f>MIN(D20:F20)</f>
        <v>42.1</v>
      </c>
      <c r="H20" s="8">
        <v>16</v>
      </c>
    </row>
    <row r="21" spans="1:8" x14ac:dyDescent="0.35">
      <c r="A21" s="8">
        <v>44</v>
      </c>
      <c r="B21" s="9" t="s">
        <v>14</v>
      </c>
      <c r="C21" s="9" t="s">
        <v>4</v>
      </c>
      <c r="D21" s="10">
        <v>46.42</v>
      </c>
      <c r="E21" s="10">
        <v>42.58</v>
      </c>
      <c r="F21" s="10">
        <v>43.27</v>
      </c>
      <c r="G21" s="9">
        <f>MIN(D21:F21)</f>
        <v>42.58</v>
      </c>
      <c r="H21" s="8">
        <v>17</v>
      </c>
    </row>
    <row r="22" spans="1:8" x14ac:dyDescent="0.35">
      <c r="A22" s="8">
        <v>55</v>
      </c>
      <c r="B22" s="9" t="s">
        <v>24</v>
      </c>
      <c r="C22" s="9" t="s">
        <v>4</v>
      </c>
      <c r="D22" s="10">
        <v>43.6</v>
      </c>
      <c r="E22" s="10">
        <v>42.79</v>
      </c>
      <c r="F22" s="10">
        <v>42.63</v>
      </c>
      <c r="G22" s="9">
        <f>MIN(D22:F22)</f>
        <v>42.63</v>
      </c>
      <c r="H22" s="8">
        <v>18</v>
      </c>
    </row>
    <row r="23" spans="1:8" x14ac:dyDescent="0.35">
      <c r="A23" s="8">
        <v>2</v>
      </c>
      <c r="B23" s="9" t="s">
        <v>3</v>
      </c>
      <c r="C23" s="9" t="s">
        <v>4</v>
      </c>
      <c r="D23" s="10">
        <v>43.74</v>
      </c>
      <c r="E23" s="10">
        <v>44.52</v>
      </c>
      <c r="F23" s="10">
        <v>43.36</v>
      </c>
      <c r="G23" s="9">
        <f>MIN(D23:F23)</f>
        <v>43.36</v>
      </c>
      <c r="H23" s="8">
        <v>19</v>
      </c>
    </row>
    <row r="24" spans="1:8" x14ac:dyDescent="0.35">
      <c r="A24" s="8">
        <v>222</v>
      </c>
      <c r="B24" s="9" t="s">
        <v>82</v>
      </c>
      <c r="C24" s="9" t="s">
        <v>4</v>
      </c>
      <c r="D24" s="10">
        <v>47.23</v>
      </c>
      <c r="E24" s="10">
        <v>45.02</v>
      </c>
      <c r="F24" s="10">
        <v>43.87</v>
      </c>
      <c r="G24" s="9">
        <f>MIN(D24:F24)</f>
        <v>43.87</v>
      </c>
      <c r="H24" s="8">
        <v>20</v>
      </c>
    </row>
    <row r="25" spans="1:8" x14ac:dyDescent="0.35">
      <c r="A25" s="8">
        <v>103</v>
      </c>
      <c r="B25" s="9" t="s">
        <v>48</v>
      </c>
      <c r="C25" s="9" t="s">
        <v>4</v>
      </c>
      <c r="D25" s="10">
        <v>44.31</v>
      </c>
      <c r="E25" s="10">
        <v>44.21</v>
      </c>
      <c r="F25" s="10">
        <v>44.33</v>
      </c>
      <c r="G25" s="9">
        <f>MIN(D25:F25)</f>
        <v>44.21</v>
      </c>
      <c r="H25" s="8">
        <v>21</v>
      </c>
    </row>
    <row r="26" spans="1:8" x14ac:dyDescent="0.35">
      <c r="A26" s="8">
        <v>60</v>
      </c>
      <c r="B26" s="9" t="s">
        <v>27</v>
      </c>
      <c r="C26" s="9" t="s">
        <v>4</v>
      </c>
      <c r="D26" s="10">
        <v>45.95</v>
      </c>
      <c r="E26" s="10">
        <v>46.47</v>
      </c>
      <c r="F26" s="10">
        <v>45.26</v>
      </c>
      <c r="G26" s="9">
        <f>MIN(D26:F26)</f>
        <v>45.26</v>
      </c>
      <c r="H26" s="8">
        <v>22</v>
      </c>
    </row>
    <row r="27" spans="1:8" x14ac:dyDescent="0.35">
      <c r="A27" s="8">
        <v>86</v>
      </c>
      <c r="B27" s="9" t="s">
        <v>37</v>
      </c>
      <c r="C27" s="9" t="s">
        <v>4</v>
      </c>
      <c r="D27" s="10">
        <v>48.01</v>
      </c>
      <c r="E27" s="10">
        <v>46.59</v>
      </c>
      <c r="F27" s="10">
        <v>48.21</v>
      </c>
      <c r="G27" s="9">
        <f>MIN(D27:F27)</f>
        <v>46.59</v>
      </c>
      <c r="H27" s="8">
        <v>23</v>
      </c>
    </row>
    <row r="28" spans="1:8" s="3" customFormat="1" x14ac:dyDescent="0.35">
      <c r="A28" s="5" t="s">
        <v>0</v>
      </c>
      <c r="B28" s="6" t="s">
        <v>1</v>
      </c>
      <c r="C28" s="6" t="s">
        <v>2</v>
      </c>
      <c r="D28" s="7" t="s">
        <v>89</v>
      </c>
      <c r="E28" s="7" t="s">
        <v>90</v>
      </c>
      <c r="F28" s="7" t="s">
        <v>91</v>
      </c>
      <c r="G28" s="6" t="s">
        <v>88</v>
      </c>
      <c r="H28" s="5" t="s">
        <v>92</v>
      </c>
    </row>
    <row r="29" spans="1:8" x14ac:dyDescent="0.35">
      <c r="A29" s="8">
        <v>88</v>
      </c>
      <c r="B29" s="9" t="s">
        <v>39</v>
      </c>
      <c r="C29" s="9" t="s">
        <v>6</v>
      </c>
      <c r="D29" s="10">
        <v>36.880000000000003</v>
      </c>
      <c r="E29" s="10">
        <v>36.99</v>
      </c>
      <c r="F29" s="10">
        <v>36.42</v>
      </c>
      <c r="G29" s="9">
        <f>MIN(D29:F29)</f>
        <v>36.42</v>
      </c>
      <c r="H29" s="8">
        <v>1</v>
      </c>
    </row>
    <row r="30" spans="1:8" x14ac:dyDescent="0.35">
      <c r="A30" s="8">
        <v>96</v>
      </c>
      <c r="B30" s="9" t="s">
        <v>46</v>
      </c>
      <c r="C30" s="9" t="s">
        <v>6</v>
      </c>
      <c r="D30" s="10">
        <v>37.39</v>
      </c>
      <c r="E30" s="10">
        <v>37.270000000000003</v>
      </c>
      <c r="F30" s="10">
        <v>36.67</v>
      </c>
      <c r="G30" s="9">
        <f>MIN(D30:F30)</f>
        <v>36.67</v>
      </c>
      <c r="H30" s="8">
        <v>2</v>
      </c>
    </row>
    <row r="31" spans="1:8" x14ac:dyDescent="0.35">
      <c r="A31" s="8">
        <v>89</v>
      </c>
      <c r="B31" s="9" t="s">
        <v>40</v>
      </c>
      <c r="C31" s="9" t="s">
        <v>6</v>
      </c>
      <c r="D31" s="10">
        <v>36.97</v>
      </c>
      <c r="E31" s="10">
        <v>37.340000000000003</v>
      </c>
      <c r="F31" s="10">
        <v>36.69</v>
      </c>
      <c r="G31" s="9">
        <f>MIN(D31:F31)</f>
        <v>36.69</v>
      </c>
      <c r="H31" s="8">
        <v>3</v>
      </c>
    </row>
    <row r="32" spans="1:8" x14ac:dyDescent="0.35">
      <c r="A32" s="8">
        <v>83</v>
      </c>
      <c r="B32" s="9" t="s">
        <v>35</v>
      </c>
      <c r="C32" s="9" t="s">
        <v>6</v>
      </c>
      <c r="D32" s="10">
        <v>37.659999999999997</v>
      </c>
      <c r="E32" s="10">
        <v>38.4</v>
      </c>
      <c r="F32" s="10">
        <v>38.85</v>
      </c>
      <c r="G32" s="9">
        <f>MIN(D32:F32)</f>
        <v>37.659999999999997</v>
      </c>
      <c r="H32" s="8">
        <v>4</v>
      </c>
    </row>
    <row r="33" spans="1:8" x14ac:dyDescent="0.35">
      <c r="A33" s="8">
        <v>63</v>
      </c>
      <c r="B33" s="9" t="s">
        <v>28</v>
      </c>
      <c r="C33" s="9" t="s">
        <v>6</v>
      </c>
      <c r="D33" s="10">
        <v>37.950000000000003</v>
      </c>
      <c r="E33" s="10" t="s">
        <v>18</v>
      </c>
      <c r="F33" s="10">
        <v>38.840000000000003</v>
      </c>
      <c r="G33" s="9">
        <f>MIN(D33:F33)</f>
        <v>37.950000000000003</v>
      </c>
      <c r="H33" s="8">
        <v>5</v>
      </c>
    </row>
    <row r="34" spans="1:8" x14ac:dyDescent="0.35">
      <c r="A34" s="8">
        <v>221</v>
      </c>
      <c r="B34" s="9" t="s">
        <v>81</v>
      </c>
      <c r="C34" s="9" t="s">
        <v>6</v>
      </c>
      <c r="D34" s="10">
        <v>38.69</v>
      </c>
      <c r="E34" s="10">
        <v>38.54</v>
      </c>
      <c r="F34" s="10">
        <v>38.17</v>
      </c>
      <c r="G34" s="9">
        <f>MIN(D34:F34)</f>
        <v>38.17</v>
      </c>
      <c r="H34" s="8">
        <v>6</v>
      </c>
    </row>
    <row r="35" spans="1:8" x14ac:dyDescent="0.35">
      <c r="A35" s="8">
        <v>59</v>
      </c>
      <c r="B35" s="9" t="s">
        <v>26</v>
      </c>
      <c r="C35" s="9" t="s">
        <v>6</v>
      </c>
      <c r="D35" s="10">
        <v>38.69</v>
      </c>
      <c r="E35" s="10">
        <v>38.78</v>
      </c>
      <c r="F35" s="10">
        <v>38.19</v>
      </c>
      <c r="G35" s="9">
        <f>MIN(D35:F35)</f>
        <v>38.19</v>
      </c>
      <c r="H35" s="8">
        <v>7</v>
      </c>
    </row>
    <row r="36" spans="1:8" x14ac:dyDescent="0.35">
      <c r="A36" s="8">
        <v>95</v>
      </c>
      <c r="B36" s="9" t="s">
        <v>45</v>
      </c>
      <c r="C36" s="9" t="s">
        <v>6</v>
      </c>
      <c r="D36" s="10">
        <v>39.299999999999997</v>
      </c>
      <c r="E36" s="10">
        <v>39.340000000000003</v>
      </c>
      <c r="F36" s="10">
        <v>38.82</v>
      </c>
      <c r="G36" s="9">
        <f>MIN(D36:F36)</f>
        <v>38.82</v>
      </c>
      <c r="H36" s="8">
        <v>8</v>
      </c>
    </row>
    <row r="37" spans="1:8" x14ac:dyDescent="0.35">
      <c r="A37" s="8">
        <v>47</v>
      </c>
      <c r="B37" s="9" t="s">
        <v>16</v>
      </c>
      <c r="C37" s="9" t="s">
        <v>6</v>
      </c>
      <c r="D37" s="10">
        <v>39.119999999999997</v>
      </c>
      <c r="E37" s="10">
        <v>39.44</v>
      </c>
      <c r="F37" s="10">
        <v>39.1</v>
      </c>
      <c r="G37" s="9">
        <f>MIN(D37:F37)</f>
        <v>39.1</v>
      </c>
      <c r="H37" s="8">
        <v>9</v>
      </c>
    </row>
    <row r="38" spans="1:8" x14ac:dyDescent="0.35">
      <c r="A38" s="8">
        <v>48</v>
      </c>
      <c r="B38" s="9" t="s">
        <v>17</v>
      </c>
      <c r="C38" s="9" t="s">
        <v>6</v>
      </c>
      <c r="D38" s="10" t="s">
        <v>18</v>
      </c>
      <c r="E38" s="10">
        <v>40.19</v>
      </c>
      <c r="F38" s="10">
        <v>39.159999999999997</v>
      </c>
      <c r="G38" s="9">
        <f>MIN(D38:F38)</f>
        <v>39.159999999999997</v>
      </c>
      <c r="H38" s="8">
        <v>10</v>
      </c>
    </row>
    <row r="39" spans="1:8" x14ac:dyDescent="0.35">
      <c r="A39" s="8">
        <v>4</v>
      </c>
      <c r="B39" s="9" t="s">
        <v>5</v>
      </c>
      <c r="C39" s="9" t="s">
        <v>6</v>
      </c>
      <c r="D39" s="10">
        <v>41.13</v>
      </c>
      <c r="E39" s="10">
        <v>42.09</v>
      </c>
      <c r="F39" s="10">
        <v>40.520000000000003</v>
      </c>
      <c r="G39" s="9">
        <f>MIN(D39:F39)</f>
        <v>40.520000000000003</v>
      </c>
      <c r="H39" s="8">
        <v>11</v>
      </c>
    </row>
    <row r="40" spans="1:8" x14ac:dyDescent="0.35">
      <c r="A40" s="8">
        <v>84</v>
      </c>
      <c r="B40" s="9" t="s">
        <v>36</v>
      </c>
      <c r="C40" s="9" t="s">
        <v>6</v>
      </c>
      <c r="D40" s="10">
        <v>42.74</v>
      </c>
      <c r="E40" s="10">
        <v>42.89</v>
      </c>
      <c r="F40" s="10">
        <v>42.38</v>
      </c>
      <c r="G40" s="9">
        <f>MIN(D40:F40)</f>
        <v>42.38</v>
      </c>
      <c r="H40" s="8">
        <v>12</v>
      </c>
    </row>
    <row r="41" spans="1:8" x14ac:dyDescent="0.35">
      <c r="A41" s="8">
        <v>153</v>
      </c>
      <c r="B41" s="9" t="s">
        <v>8</v>
      </c>
      <c r="C41" s="9" t="s">
        <v>6</v>
      </c>
      <c r="D41" s="10">
        <v>42.55</v>
      </c>
      <c r="E41" s="10">
        <v>42.57</v>
      </c>
      <c r="F41" s="10">
        <v>42.51</v>
      </c>
      <c r="G41" s="9">
        <f>MIN(D41:F41)</f>
        <v>42.51</v>
      </c>
      <c r="H41" s="8">
        <v>13</v>
      </c>
    </row>
    <row r="42" spans="1:8" x14ac:dyDescent="0.35">
      <c r="A42" s="8">
        <v>104</v>
      </c>
      <c r="B42" s="9" t="s">
        <v>49</v>
      </c>
      <c r="C42" s="9" t="s">
        <v>6</v>
      </c>
      <c r="D42" s="10">
        <v>44.96</v>
      </c>
      <c r="E42" s="10">
        <v>42.62</v>
      </c>
      <c r="F42" s="10">
        <v>42.68</v>
      </c>
      <c r="G42" s="9">
        <f>MIN(D42:F42)</f>
        <v>42.62</v>
      </c>
      <c r="H42" s="8">
        <v>14</v>
      </c>
    </row>
    <row r="43" spans="1:8" x14ac:dyDescent="0.35">
      <c r="A43" s="8">
        <v>112</v>
      </c>
      <c r="B43" s="9" t="s">
        <v>52</v>
      </c>
      <c r="C43" s="9" t="s">
        <v>6</v>
      </c>
      <c r="D43" s="10">
        <v>43.74</v>
      </c>
      <c r="E43" s="10"/>
      <c r="F43" s="10"/>
      <c r="G43" s="9">
        <f>MIN(D43:F43)</f>
        <v>43.74</v>
      </c>
      <c r="H43" s="8">
        <v>15</v>
      </c>
    </row>
    <row r="44" spans="1:8" s="3" customFormat="1" x14ac:dyDescent="0.35">
      <c r="A44" s="5" t="s">
        <v>0</v>
      </c>
      <c r="B44" s="6" t="s">
        <v>1</v>
      </c>
      <c r="C44" s="6" t="s">
        <v>2</v>
      </c>
      <c r="D44" s="7" t="s">
        <v>89</v>
      </c>
      <c r="E44" s="7" t="s">
        <v>90</v>
      </c>
      <c r="F44" s="7" t="s">
        <v>91</v>
      </c>
      <c r="G44" s="6" t="s">
        <v>88</v>
      </c>
      <c r="H44" s="5" t="s">
        <v>92</v>
      </c>
    </row>
    <row r="45" spans="1:8" x14ac:dyDescent="0.35">
      <c r="A45" s="8">
        <v>148</v>
      </c>
      <c r="B45" s="9" t="s">
        <v>22</v>
      </c>
      <c r="C45" s="9" t="s">
        <v>23</v>
      </c>
      <c r="D45" s="10">
        <v>36.909999999999997</v>
      </c>
      <c r="E45" s="10">
        <v>36.17</v>
      </c>
      <c r="F45" s="10">
        <v>36.85</v>
      </c>
      <c r="G45" s="9">
        <f>MIN(D45:F45)</f>
        <v>36.17</v>
      </c>
      <c r="H45" s="8">
        <v>1</v>
      </c>
    </row>
    <row r="46" spans="1:8" x14ac:dyDescent="0.35">
      <c r="A46" s="8">
        <v>155</v>
      </c>
      <c r="B46" s="9" t="s">
        <v>61</v>
      </c>
      <c r="C46" s="9" t="s">
        <v>23</v>
      </c>
      <c r="D46" s="10">
        <v>37.49</v>
      </c>
      <c r="E46" s="10">
        <v>37.51</v>
      </c>
      <c r="F46" s="10">
        <v>38.43</v>
      </c>
      <c r="G46" s="9">
        <f>MIN(D46:F46)</f>
        <v>37.49</v>
      </c>
      <c r="H46" s="8">
        <v>2</v>
      </c>
    </row>
    <row r="47" spans="1:8" x14ac:dyDescent="0.35">
      <c r="A47" s="8">
        <v>145</v>
      </c>
      <c r="B47" s="9" t="s">
        <v>51</v>
      </c>
      <c r="C47" s="9" t="s">
        <v>23</v>
      </c>
      <c r="D47" s="10">
        <v>43.23</v>
      </c>
      <c r="E47" s="10">
        <v>41.45</v>
      </c>
      <c r="F47" s="10">
        <v>41.09</v>
      </c>
      <c r="G47" s="9">
        <f>MIN(D47:F47)</f>
        <v>41.09</v>
      </c>
      <c r="H47" s="8">
        <v>3</v>
      </c>
    </row>
    <row r="48" spans="1:8" x14ac:dyDescent="0.35">
      <c r="A48" s="8">
        <v>214</v>
      </c>
      <c r="B48" s="9" t="s">
        <v>78</v>
      </c>
      <c r="C48" s="9" t="s">
        <v>23</v>
      </c>
      <c r="D48" s="10">
        <v>42.5</v>
      </c>
      <c r="E48" s="10">
        <v>41.13</v>
      </c>
      <c r="F48" s="10">
        <v>41.81</v>
      </c>
      <c r="G48" s="9">
        <f>MIN(D48:F48)</f>
        <v>41.13</v>
      </c>
      <c r="H48" s="8">
        <v>4</v>
      </c>
    </row>
    <row r="49" spans="1:8" s="3" customFormat="1" x14ac:dyDescent="0.35">
      <c r="A49" s="5" t="s">
        <v>0</v>
      </c>
      <c r="B49" s="6" t="s">
        <v>1</v>
      </c>
      <c r="C49" s="6" t="s">
        <v>2</v>
      </c>
      <c r="D49" s="7" t="s">
        <v>89</v>
      </c>
      <c r="E49" s="7" t="s">
        <v>90</v>
      </c>
      <c r="F49" s="7" t="s">
        <v>91</v>
      </c>
      <c r="G49" s="6" t="s">
        <v>88</v>
      </c>
      <c r="H49" s="5" t="s">
        <v>92</v>
      </c>
    </row>
    <row r="50" spans="1:8" x14ac:dyDescent="0.35">
      <c r="A50" s="8">
        <v>79</v>
      </c>
      <c r="B50" s="9" t="s">
        <v>34</v>
      </c>
      <c r="C50" s="9" t="s">
        <v>7</v>
      </c>
      <c r="D50" s="10" t="s">
        <v>18</v>
      </c>
      <c r="E50" s="10">
        <v>35.950000000000003</v>
      </c>
      <c r="F50" s="10">
        <v>34.04</v>
      </c>
      <c r="G50" s="9">
        <f>MIN(D50:F50)</f>
        <v>34.04</v>
      </c>
      <c r="H50" s="8">
        <v>1</v>
      </c>
    </row>
    <row r="51" spans="1:8" x14ac:dyDescent="0.35">
      <c r="A51" s="8">
        <v>52</v>
      </c>
      <c r="B51" s="9" t="s">
        <v>21</v>
      </c>
      <c r="C51" s="9" t="s">
        <v>7</v>
      </c>
      <c r="D51" s="10">
        <v>34.71</v>
      </c>
      <c r="E51" s="10">
        <v>34.67</v>
      </c>
      <c r="F51" s="10">
        <v>34.51</v>
      </c>
      <c r="G51" s="9">
        <f>MIN(D51:F51)</f>
        <v>34.51</v>
      </c>
      <c r="H51" s="8">
        <v>2</v>
      </c>
    </row>
    <row r="52" spans="1:8" x14ac:dyDescent="0.35">
      <c r="A52" s="8">
        <v>87</v>
      </c>
      <c r="B52" s="9" t="s">
        <v>38</v>
      </c>
      <c r="C52" s="9" t="s">
        <v>7</v>
      </c>
      <c r="D52" s="10">
        <v>35.53</v>
      </c>
      <c r="E52" s="10">
        <v>35.549999999999997</v>
      </c>
      <c r="F52" s="10">
        <v>35.51</v>
      </c>
      <c r="G52" s="9">
        <f>MIN(D52:F52)</f>
        <v>35.51</v>
      </c>
      <c r="H52" s="8">
        <v>3</v>
      </c>
    </row>
    <row r="53" spans="1:8" x14ac:dyDescent="0.35">
      <c r="A53" s="8">
        <v>117</v>
      </c>
      <c r="B53" s="9" t="s">
        <v>53</v>
      </c>
      <c r="C53" s="9" t="s">
        <v>7</v>
      </c>
      <c r="D53" s="10">
        <v>35.89</v>
      </c>
      <c r="E53" s="10">
        <v>36.049999999999997</v>
      </c>
      <c r="F53" s="10">
        <v>35.69</v>
      </c>
      <c r="G53" s="9">
        <f>MIN(D53:F53)</f>
        <v>35.69</v>
      </c>
      <c r="H53" s="8">
        <v>4</v>
      </c>
    </row>
    <row r="54" spans="1:8" x14ac:dyDescent="0.35">
      <c r="A54" s="8">
        <v>70</v>
      </c>
      <c r="B54" s="9" t="s">
        <v>32</v>
      </c>
      <c r="C54" s="9" t="s">
        <v>7</v>
      </c>
      <c r="D54" s="10">
        <v>37.450000000000003</v>
      </c>
      <c r="E54" s="10">
        <v>36.79</v>
      </c>
      <c r="F54" s="10">
        <v>36.630000000000003</v>
      </c>
      <c r="G54" s="9">
        <f>MIN(D54:F54)</f>
        <v>36.630000000000003</v>
      </c>
      <c r="H54" s="8">
        <v>5</v>
      </c>
    </row>
    <row r="55" spans="1:8" x14ac:dyDescent="0.35">
      <c r="A55" s="8">
        <v>49</v>
      </c>
      <c r="B55" s="9" t="s">
        <v>19</v>
      </c>
      <c r="C55" s="9" t="s">
        <v>7</v>
      </c>
      <c r="D55" s="10">
        <v>36.76</v>
      </c>
      <c r="E55" s="10">
        <v>36.96</v>
      </c>
      <c r="F55" s="10">
        <v>36.81</v>
      </c>
      <c r="G55" s="9">
        <f>MIN(D55:F55)</f>
        <v>36.76</v>
      </c>
      <c r="H55" s="8">
        <v>6</v>
      </c>
    </row>
    <row r="56" spans="1:8" x14ac:dyDescent="0.35">
      <c r="A56" s="8">
        <v>51</v>
      </c>
      <c r="B56" s="9" t="s">
        <v>20</v>
      </c>
      <c r="C56" s="9" t="s">
        <v>7</v>
      </c>
      <c r="D56" s="10">
        <v>37.01</v>
      </c>
      <c r="E56" s="10">
        <v>38.06</v>
      </c>
      <c r="F56" s="10">
        <v>37.43</v>
      </c>
      <c r="G56" s="9">
        <f>MIN(D56:F56)</f>
        <v>37.01</v>
      </c>
      <c r="H56" s="8">
        <v>7</v>
      </c>
    </row>
    <row r="57" spans="1:8" x14ac:dyDescent="0.35">
      <c r="A57" s="8">
        <v>102</v>
      </c>
      <c r="B57" s="9" t="s">
        <v>47</v>
      </c>
      <c r="C57" s="9" t="s">
        <v>7</v>
      </c>
      <c r="D57" s="10">
        <v>37.659999999999997</v>
      </c>
      <c r="E57" s="10">
        <v>37.1</v>
      </c>
      <c r="F57" s="10" t="s">
        <v>18</v>
      </c>
      <c r="G57" s="9">
        <f>MIN(D57:F57)</f>
        <v>37.1</v>
      </c>
      <c r="H57" s="8">
        <v>8</v>
      </c>
    </row>
    <row r="58" spans="1:8" x14ac:dyDescent="0.35">
      <c r="A58" s="8">
        <v>140</v>
      </c>
      <c r="B58" s="9" t="s">
        <v>55</v>
      </c>
      <c r="C58" s="9" t="s">
        <v>7</v>
      </c>
      <c r="D58" s="10">
        <v>38.25</v>
      </c>
      <c r="E58" s="10">
        <v>37.700000000000003</v>
      </c>
      <c r="F58" s="10">
        <v>37.72</v>
      </c>
      <c r="G58" s="9">
        <f>MIN(D58:F58)</f>
        <v>37.700000000000003</v>
      </c>
      <c r="H58" s="8">
        <v>9</v>
      </c>
    </row>
    <row r="59" spans="1:8" x14ac:dyDescent="0.35">
      <c r="A59" s="8">
        <v>138</v>
      </c>
      <c r="B59" s="9" t="s">
        <v>54</v>
      </c>
      <c r="C59" s="9" t="s">
        <v>7</v>
      </c>
      <c r="D59" s="10">
        <v>38.659999999999997</v>
      </c>
      <c r="E59" s="10">
        <v>50.08</v>
      </c>
      <c r="F59" s="10">
        <v>39.85</v>
      </c>
      <c r="G59" s="9">
        <f>MIN(D59:F59)</f>
        <v>38.659999999999997</v>
      </c>
      <c r="H59" s="8">
        <v>10</v>
      </c>
    </row>
    <row r="60" spans="1:8" s="3" customFormat="1" x14ac:dyDescent="0.35">
      <c r="A60" s="5" t="s">
        <v>0</v>
      </c>
      <c r="B60" s="6" t="s">
        <v>1</v>
      </c>
      <c r="C60" s="6" t="s">
        <v>2</v>
      </c>
      <c r="D60" s="7" t="s">
        <v>89</v>
      </c>
      <c r="E60" s="7" t="s">
        <v>90</v>
      </c>
      <c r="F60" s="7" t="s">
        <v>91</v>
      </c>
      <c r="G60" s="6" t="s">
        <v>88</v>
      </c>
      <c r="H60" s="5" t="s">
        <v>92</v>
      </c>
    </row>
    <row r="61" spans="1:8" x14ac:dyDescent="0.35">
      <c r="A61" s="8">
        <v>176</v>
      </c>
      <c r="B61" s="9" t="s">
        <v>67</v>
      </c>
      <c r="C61" s="9" t="s">
        <v>57</v>
      </c>
      <c r="D61" s="10">
        <v>36.409999999999997</v>
      </c>
      <c r="E61" s="10">
        <v>35.630000000000003</v>
      </c>
      <c r="F61" s="10">
        <v>40.159999999999997</v>
      </c>
      <c r="G61" s="9">
        <f>MIN(D61:F61)</f>
        <v>35.630000000000003</v>
      </c>
      <c r="H61" s="8">
        <v>1</v>
      </c>
    </row>
    <row r="62" spans="1:8" x14ac:dyDescent="0.35">
      <c r="A62" s="8">
        <v>197</v>
      </c>
      <c r="B62" s="9" t="s">
        <v>74</v>
      </c>
      <c r="C62" s="9" t="s">
        <v>57</v>
      </c>
      <c r="D62" s="10">
        <v>38.479999999999997</v>
      </c>
      <c r="E62" s="10">
        <v>39.090000000000003</v>
      </c>
      <c r="F62" s="10">
        <v>39.06</v>
      </c>
      <c r="G62" s="9">
        <f>MIN(D62:F62)</f>
        <v>38.479999999999997</v>
      </c>
      <c r="H62" s="8">
        <v>2</v>
      </c>
    </row>
    <row r="63" spans="1:8" x14ac:dyDescent="0.35">
      <c r="A63" s="8">
        <v>142</v>
      </c>
      <c r="B63" s="9" t="s">
        <v>58</v>
      </c>
      <c r="C63" s="9" t="s">
        <v>57</v>
      </c>
      <c r="D63" s="10">
        <v>41.59</v>
      </c>
      <c r="E63" s="10">
        <v>40.85</v>
      </c>
      <c r="F63" s="10">
        <v>41.66</v>
      </c>
      <c r="G63" s="9">
        <f>MIN(D63:F63)</f>
        <v>40.85</v>
      </c>
      <c r="H63" s="8">
        <v>3</v>
      </c>
    </row>
    <row r="64" spans="1:8" x14ac:dyDescent="0.35">
      <c r="A64" s="8">
        <v>141</v>
      </c>
      <c r="B64" s="9" t="s">
        <v>56</v>
      </c>
      <c r="C64" s="9" t="s">
        <v>57</v>
      </c>
      <c r="D64" s="10">
        <v>41.31</v>
      </c>
      <c r="E64" s="10">
        <v>41.37</v>
      </c>
      <c r="F64" s="10">
        <v>45.94</v>
      </c>
      <c r="G64" s="9">
        <f>MIN(D64:F64)</f>
        <v>41.31</v>
      </c>
      <c r="H64" s="8">
        <v>4</v>
      </c>
    </row>
    <row r="65" spans="1:8" s="3" customFormat="1" x14ac:dyDescent="0.35">
      <c r="A65" s="5" t="s">
        <v>0</v>
      </c>
      <c r="B65" s="6" t="s">
        <v>1</v>
      </c>
      <c r="C65" s="6" t="s">
        <v>2</v>
      </c>
      <c r="D65" s="7" t="s">
        <v>89</v>
      </c>
      <c r="E65" s="7" t="s">
        <v>90</v>
      </c>
      <c r="F65" s="7" t="s">
        <v>91</v>
      </c>
      <c r="G65" s="6" t="s">
        <v>88</v>
      </c>
      <c r="H65" s="5" t="s">
        <v>92</v>
      </c>
    </row>
    <row r="66" spans="1:8" x14ac:dyDescent="0.35">
      <c r="A66" s="8">
        <v>178</v>
      </c>
      <c r="B66" s="9" t="s">
        <v>69</v>
      </c>
      <c r="C66" s="9" t="s">
        <v>31</v>
      </c>
      <c r="D66" s="10">
        <v>35.479999999999997</v>
      </c>
      <c r="E66" s="10">
        <v>34.51</v>
      </c>
      <c r="F66" s="10">
        <v>33.99</v>
      </c>
      <c r="G66" s="9">
        <f>MIN(D66:F66)</f>
        <v>33.99</v>
      </c>
      <c r="H66" s="8">
        <v>1</v>
      </c>
    </row>
    <row r="67" spans="1:8" x14ac:dyDescent="0.35">
      <c r="A67" s="8">
        <v>175</v>
      </c>
      <c r="B67" s="9" t="s">
        <v>66</v>
      </c>
      <c r="C67" s="9" t="s">
        <v>31</v>
      </c>
      <c r="D67" s="10">
        <v>34.17</v>
      </c>
      <c r="E67" s="10">
        <v>34.39</v>
      </c>
      <c r="F67" s="10">
        <v>34.369999999999997</v>
      </c>
      <c r="G67" s="9">
        <f>MIN(D67:F67)</f>
        <v>34.17</v>
      </c>
      <c r="H67" s="8">
        <v>2</v>
      </c>
    </row>
    <row r="68" spans="1:8" x14ac:dyDescent="0.35">
      <c r="A68" s="8">
        <v>149</v>
      </c>
      <c r="B68" s="9" t="s">
        <v>59</v>
      </c>
      <c r="C68" s="9" t="s">
        <v>31</v>
      </c>
      <c r="D68" s="10">
        <v>34.86</v>
      </c>
      <c r="E68" s="10">
        <v>35.909999999999997</v>
      </c>
      <c r="F68" s="10">
        <v>36</v>
      </c>
      <c r="G68" s="9">
        <f>MIN(D68:F68)</f>
        <v>34.86</v>
      </c>
      <c r="H68" s="8">
        <v>3</v>
      </c>
    </row>
    <row r="69" spans="1:8" x14ac:dyDescent="0.35">
      <c r="A69" s="8">
        <v>182</v>
      </c>
      <c r="B69" s="9" t="s">
        <v>70</v>
      </c>
      <c r="C69" s="9" t="s">
        <v>31</v>
      </c>
      <c r="D69" s="10">
        <v>35.15</v>
      </c>
      <c r="E69" s="10">
        <v>35.1</v>
      </c>
      <c r="F69" s="10">
        <v>34.869999999999997</v>
      </c>
      <c r="G69" s="9">
        <f>MIN(D69:F69)</f>
        <v>34.869999999999997</v>
      </c>
      <c r="H69" s="8">
        <v>4</v>
      </c>
    </row>
    <row r="70" spans="1:8" x14ac:dyDescent="0.35">
      <c r="A70" s="8">
        <v>194</v>
      </c>
      <c r="B70" s="9" t="s">
        <v>71</v>
      </c>
      <c r="C70" s="9" t="s">
        <v>31</v>
      </c>
      <c r="D70" s="10">
        <v>35.49</v>
      </c>
      <c r="E70" s="10">
        <v>34.9</v>
      </c>
      <c r="F70" s="10">
        <v>35.14</v>
      </c>
      <c r="G70" s="9">
        <f>MIN(D70:F70)</f>
        <v>34.9</v>
      </c>
      <c r="H70" s="8">
        <v>5</v>
      </c>
    </row>
    <row r="71" spans="1:8" x14ac:dyDescent="0.35">
      <c r="A71" s="8">
        <v>177</v>
      </c>
      <c r="B71" s="9" t="s">
        <v>68</v>
      </c>
      <c r="C71" s="9" t="s">
        <v>31</v>
      </c>
      <c r="D71" s="10">
        <v>35.49</v>
      </c>
      <c r="E71" s="10">
        <v>36.57</v>
      </c>
      <c r="F71" s="10">
        <v>35.11</v>
      </c>
      <c r="G71" s="9">
        <f>MIN(D71:F71)</f>
        <v>35.11</v>
      </c>
      <c r="H71" s="8">
        <v>6</v>
      </c>
    </row>
    <row r="72" spans="1:8" x14ac:dyDescent="0.35">
      <c r="A72" s="8">
        <v>151</v>
      </c>
      <c r="B72" s="9" t="s">
        <v>60</v>
      </c>
      <c r="C72" s="9" t="s">
        <v>31</v>
      </c>
      <c r="D72" s="10">
        <v>36.28</v>
      </c>
      <c r="E72" s="10">
        <v>35.200000000000003</v>
      </c>
      <c r="F72" s="10">
        <v>36.049999999999997</v>
      </c>
      <c r="G72" s="9">
        <f>MIN(D72:F72)</f>
        <v>35.200000000000003</v>
      </c>
      <c r="H72" s="8">
        <v>7</v>
      </c>
    </row>
    <row r="73" spans="1:8" x14ac:dyDescent="0.35">
      <c r="A73" s="8">
        <v>174</v>
      </c>
      <c r="B73" s="9" t="s">
        <v>65</v>
      </c>
      <c r="C73" s="9" t="s">
        <v>31</v>
      </c>
      <c r="D73" s="10">
        <v>35.71</v>
      </c>
      <c r="E73" s="10">
        <v>36.880000000000003</v>
      </c>
      <c r="F73" s="10">
        <v>36.520000000000003</v>
      </c>
      <c r="G73" s="9">
        <f>MIN(D73:F73)</f>
        <v>35.71</v>
      </c>
      <c r="H73" s="8">
        <v>8</v>
      </c>
    </row>
    <row r="74" spans="1:8" x14ac:dyDescent="0.35">
      <c r="A74" s="8">
        <v>171</v>
      </c>
      <c r="B74" s="9" t="s">
        <v>63</v>
      </c>
      <c r="C74" s="9" t="s">
        <v>31</v>
      </c>
      <c r="D74" s="10">
        <v>36.32</v>
      </c>
      <c r="E74" s="10">
        <v>36.25</v>
      </c>
      <c r="F74" s="10">
        <v>40.369999999999997</v>
      </c>
      <c r="G74" s="9">
        <f>MIN(D74:F74)</f>
        <v>36.25</v>
      </c>
      <c r="H74" s="8">
        <v>9</v>
      </c>
    </row>
    <row r="75" spans="1:8" x14ac:dyDescent="0.35">
      <c r="A75" s="8">
        <v>173</v>
      </c>
      <c r="B75" s="9" t="s">
        <v>64</v>
      </c>
      <c r="C75" s="9" t="s">
        <v>31</v>
      </c>
      <c r="D75" s="10">
        <v>37.14</v>
      </c>
      <c r="E75" s="10">
        <v>37.35</v>
      </c>
      <c r="F75" s="10">
        <v>37.619999999999997</v>
      </c>
      <c r="G75" s="9">
        <f>MIN(D75:F75)</f>
        <v>37.14</v>
      </c>
      <c r="H75" s="8">
        <v>10</v>
      </c>
    </row>
    <row r="76" spans="1:8" x14ac:dyDescent="0.35">
      <c r="A76" s="8">
        <v>196</v>
      </c>
      <c r="B76" s="9" t="s">
        <v>73</v>
      </c>
      <c r="C76" s="9" t="s">
        <v>31</v>
      </c>
      <c r="D76" s="10">
        <v>37.51</v>
      </c>
      <c r="E76" s="10">
        <v>37.56</v>
      </c>
      <c r="F76" s="10">
        <v>53.3</v>
      </c>
      <c r="G76" s="9">
        <f>MIN(D76:F76)</f>
        <v>37.51</v>
      </c>
      <c r="H76" s="8">
        <v>11</v>
      </c>
    </row>
    <row r="77" spans="1:8" x14ac:dyDescent="0.35">
      <c r="A77" s="8">
        <v>198</v>
      </c>
      <c r="B77" s="9" t="s">
        <v>75</v>
      </c>
      <c r="C77" s="9" t="s">
        <v>31</v>
      </c>
      <c r="D77" s="10">
        <v>38.450000000000003</v>
      </c>
      <c r="E77" s="10">
        <v>37.89</v>
      </c>
      <c r="F77" s="10">
        <v>37.869999999999997</v>
      </c>
      <c r="G77" s="9">
        <f>MIN(D77:F77)</f>
        <v>37.869999999999997</v>
      </c>
      <c r="H77" s="8">
        <v>12</v>
      </c>
    </row>
    <row r="78" spans="1:8" x14ac:dyDescent="0.35">
      <c r="A78" s="8">
        <v>146</v>
      </c>
      <c r="B78" s="9" t="s">
        <v>85</v>
      </c>
      <c r="C78" s="9" t="s">
        <v>31</v>
      </c>
      <c r="D78" s="10">
        <v>45.42</v>
      </c>
      <c r="E78" s="10">
        <v>38.32</v>
      </c>
      <c r="F78" s="10">
        <v>38.24</v>
      </c>
      <c r="G78" s="9">
        <f>MIN(D78:F78)</f>
        <v>38.24</v>
      </c>
      <c r="H78" s="8">
        <v>13</v>
      </c>
    </row>
    <row r="79" spans="1:8" x14ac:dyDescent="0.35">
      <c r="A79" s="8">
        <v>219</v>
      </c>
      <c r="B79" s="9" t="s">
        <v>79</v>
      </c>
      <c r="C79" s="9" t="s">
        <v>31</v>
      </c>
      <c r="D79" s="10">
        <v>39.549999999999997</v>
      </c>
      <c r="E79" s="10">
        <v>38.28</v>
      </c>
      <c r="F79" s="10"/>
      <c r="G79" s="9">
        <f>MIN(D79:F79)</f>
        <v>38.28</v>
      </c>
      <c r="H79" s="8">
        <v>14</v>
      </c>
    </row>
    <row r="80" spans="1:8" x14ac:dyDescent="0.35">
      <c r="A80" s="8">
        <v>199</v>
      </c>
      <c r="B80" s="9" t="s">
        <v>76</v>
      </c>
      <c r="C80" s="9" t="s">
        <v>31</v>
      </c>
      <c r="D80" s="10">
        <v>39.18</v>
      </c>
      <c r="E80" s="10">
        <v>38.47</v>
      </c>
      <c r="F80" s="10">
        <v>38.909999999999997</v>
      </c>
      <c r="G80" s="9">
        <f>MIN(D80:F80)</f>
        <v>38.47</v>
      </c>
      <c r="H80" s="8">
        <v>15</v>
      </c>
    </row>
    <row r="81" spans="1:8" x14ac:dyDescent="0.35">
      <c r="A81" s="8">
        <v>224</v>
      </c>
      <c r="B81" s="9" t="s">
        <v>83</v>
      </c>
      <c r="C81" s="9" t="s">
        <v>31</v>
      </c>
      <c r="D81" s="10">
        <v>42</v>
      </c>
      <c r="E81" s="10">
        <v>41.03</v>
      </c>
      <c r="F81" s="10">
        <v>40.86</v>
      </c>
      <c r="G81" s="9">
        <f>MIN(D81:F81)</f>
        <v>40.86</v>
      </c>
      <c r="H81" s="8">
        <v>16</v>
      </c>
    </row>
    <row r="82" spans="1:8" x14ac:dyDescent="0.35">
      <c r="A82" s="8">
        <v>143</v>
      </c>
      <c r="B82" s="9" t="s">
        <v>45</v>
      </c>
      <c r="C82" s="9" t="s">
        <v>31</v>
      </c>
      <c r="D82" s="10">
        <v>41.76</v>
      </c>
      <c r="E82" s="10">
        <v>41.24</v>
      </c>
      <c r="F82" s="10"/>
      <c r="G82" s="9">
        <f>MIN(D82:F82)</f>
        <v>41.24</v>
      </c>
      <c r="H82" s="8">
        <v>17</v>
      </c>
    </row>
    <row r="83" spans="1:8" x14ac:dyDescent="0.35">
      <c r="A83" s="8">
        <v>179</v>
      </c>
      <c r="B83" s="9" t="s">
        <v>84</v>
      </c>
      <c r="C83" s="9" t="s">
        <v>31</v>
      </c>
      <c r="D83" s="10">
        <v>45.58</v>
      </c>
      <c r="E83" s="10">
        <v>41.61</v>
      </c>
      <c r="F83" s="10">
        <v>41.77</v>
      </c>
      <c r="G83" s="9">
        <f>MIN(D83:F83)</f>
        <v>41.61</v>
      </c>
      <c r="H83" s="8">
        <v>18</v>
      </c>
    </row>
    <row r="84" spans="1:8" x14ac:dyDescent="0.35">
      <c r="A84" s="8">
        <v>181</v>
      </c>
      <c r="B84" s="9" t="s">
        <v>86</v>
      </c>
      <c r="C84" s="9" t="s">
        <v>31</v>
      </c>
      <c r="D84" s="10">
        <v>42.73</v>
      </c>
      <c r="E84" s="10">
        <v>41.7</v>
      </c>
      <c r="F84" s="10">
        <v>42.05</v>
      </c>
      <c r="G84" s="9">
        <f>MIN(D84:F84)</f>
        <v>41.7</v>
      </c>
      <c r="H84" s="8">
        <v>19</v>
      </c>
    </row>
    <row r="85" spans="1:8" x14ac:dyDescent="0.35">
      <c r="A85" s="8">
        <v>206</v>
      </c>
      <c r="B85" s="9" t="s">
        <v>77</v>
      </c>
      <c r="C85" s="9" t="s">
        <v>31</v>
      </c>
      <c r="D85" s="10">
        <v>42.23</v>
      </c>
      <c r="E85" s="10">
        <v>43.38</v>
      </c>
      <c r="F85" s="10">
        <v>42.19</v>
      </c>
      <c r="G85" s="9">
        <f>MIN(D85:F85)</f>
        <v>42.19</v>
      </c>
      <c r="H85" s="8">
        <v>20</v>
      </c>
    </row>
    <row r="86" spans="1:8" x14ac:dyDescent="0.35">
      <c r="A86" s="8">
        <v>195</v>
      </c>
      <c r="B86" s="9" t="s">
        <v>72</v>
      </c>
      <c r="C86" s="9" t="s">
        <v>31</v>
      </c>
      <c r="D86" s="10">
        <v>44.68</v>
      </c>
      <c r="E86" s="10">
        <v>42.93</v>
      </c>
      <c r="F86" s="10"/>
      <c r="G86" s="9">
        <f>MIN(D86:F86)</f>
        <v>42.93</v>
      </c>
      <c r="H86" s="8">
        <v>21</v>
      </c>
    </row>
    <row r="87" spans="1:8" x14ac:dyDescent="0.35">
      <c r="A87" s="8">
        <v>69</v>
      </c>
      <c r="B87" s="9" t="s">
        <v>30</v>
      </c>
      <c r="C87" s="9" t="s">
        <v>31</v>
      </c>
      <c r="D87" s="10">
        <v>53.9</v>
      </c>
      <c r="E87" s="11">
        <v>8.7615740740740742E-4</v>
      </c>
      <c r="F87" s="10"/>
      <c r="G87" s="9">
        <f>D87</f>
        <v>53.9</v>
      </c>
      <c r="H87" s="8">
        <v>22</v>
      </c>
    </row>
    <row r="88" spans="1:8" x14ac:dyDescent="0.35">
      <c r="A88" s="1">
        <v>22</v>
      </c>
      <c r="B88" t="s">
        <v>87</v>
      </c>
    </row>
    <row r="89" spans="1:8" x14ac:dyDescent="0.35">
      <c r="A89" s="1">
        <v>20</v>
      </c>
      <c r="B89" t="s">
        <v>87</v>
      </c>
    </row>
    <row r="90" spans="1:8" x14ac:dyDescent="0.35">
      <c r="A90" s="1">
        <v>17</v>
      </c>
      <c r="B90" t="s">
        <v>87</v>
      </c>
    </row>
    <row r="91" spans="1:8" x14ac:dyDescent="0.35">
      <c r="A91" s="1">
        <v>3</v>
      </c>
      <c r="B91" t="s">
        <v>87</v>
      </c>
    </row>
    <row r="92" spans="1:8" x14ac:dyDescent="0.35">
      <c r="A92" s="1">
        <v>216</v>
      </c>
      <c r="B92" t="s">
        <v>87</v>
      </c>
    </row>
  </sheetData>
  <sortState xmlns:xlrd2="http://schemas.microsoft.com/office/spreadsheetml/2017/richdata2" ref="A66:H87">
    <sortCondition ref="G66:G87"/>
  </sortState>
  <mergeCells count="4">
    <mergeCell ref="A1:C3"/>
    <mergeCell ref="D1:H1"/>
    <mergeCell ref="D2:H2"/>
    <mergeCell ref="D3:H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7B01-2708-4E11-8803-F9404ABF3C4D}">
  <dimension ref="A1:P46"/>
  <sheetViews>
    <sheetView workbookViewId="0">
      <selection activeCell="I1" sqref="A1:P46"/>
    </sheetView>
  </sheetViews>
  <sheetFormatPr defaultColWidth="14.453125" defaultRowHeight="16" customHeight="1" x14ac:dyDescent="0.35"/>
  <cols>
    <col min="1" max="1" width="7.90625" style="27" customWidth="1"/>
    <col min="2" max="2" width="13.54296875" style="13" customWidth="1"/>
    <col min="3" max="3" width="11.81640625" style="13" customWidth="1"/>
    <col min="4" max="4" width="8.81640625" style="13" hidden="1" customWidth="1"/>
    <col min="5" max="5" width="11.26953125" style="13" hidden="1" customWidth="1"/>
    <col min="6" max="6" width="6.36328125" style="13" hidden="1" customWidth="1"/>
    <col min="7" max="7" width="37" style="13" hidden="1" customWidth="1"/>
    <col min="8" max="8" width="17.81640625" style="13" customWidth="1"/>
    <col min="9" max="9" width="7.7265625" style="13" customWidth="1"/>
    <col min="10" max="10" width="7" style="13" customWidth="1"/>
    <col min="11" max="11" width="11.26953125" style="13" customWidth="1"/>
    <col min="12" max="14" width="4.54296875" style="28" customWidth="1"/>
    <col min="15" max="15" width="4.54296875" style="29" customWidth="1"/>
    <col min="16" max="16" width="8.453125" style="30" customWidth="1"/>
    <col min="17" max="60" width="8.81640625" style="13" customWidth="1"/>
    <col min="61" max="16384" width="14.453125" style="13"/>
  </cols>
  <sheetData>
    <row r="1" spans="1:16" ht="36.5" customHeight="1" x14ac:dyDescent="0.35">
      <c r="A1" s="58"/>
      <c r="B1" s="58"/>
      <c r="C1" s="58"/>
      <c r="D1" s="58"/>
      <c r="E1" s="58"/>
      <c r="F1" s="58"/>
      <c r="G1" s="58"/>
      <c r="H1" s="58"/>
      <c r="I1" s="62" t="s">
        <v>93</v>
      </c>
      <c r="J1" s="62"/>
      <c r="K1" s="62"/>
      <c r="L1" s="62"/>
      <c r="M1" s="62"/>
      <c r="N1" s="62"/>
      <c r="O1" s="62"/>
      <c r="P1" s="62"/>
    </row>
    <row r="2" spans="1:16" ht="36.5" customHeight="1" x14ac:dyDescent="0.35">
      <c r="A2" s="58"/>
      <c r="B2" s="58"/>
      <c r="C2" s="58"/>
      <c r="D2" s="58"/>
      <c r="E2" s="58"/>
      <c r="F2" s="58"/>
      <c r="G2" s="58"/>
      <c r="H2" s="58"/>
      <c r="I2" s="59" t="s">
        <v>326</v>
      </c>
      <c r="J2" s="59"/>
      <c r="K2" s="59"/>
      <c r="L2" s="59"/>
      <c r="M2" s="59"/>
      <c r="N2" s="59"/>
      <c r="O2" s="59"/>
      <c r="P2" s="59"/>
    </row>
    <row r="3" spans="1:16" ht="36.5" customHeight="1" x14ac:dyDescent="0.35">
      <c r="A3" s="12"/>
      <c r="B3" s="12"/>
      <c r="C3" s="12"/>
      <c r="D3" s="12"/>
      <c r="E3" s="12"/>
      <c r="F3" s="12"/>
      <c r="G3" s="12"/>
      <c r="H3" s="12"/>
      <c r="I3" s="60" t="s">
        <v>327</v>
      </c>
      <c r="J3" s="60"/>
      <c r="K3" s="60"/>
      <c r="L3" s="60"/>
      <c r="M3" s="60"/>
      <c r="N3" s="60"/>
      <c r="O3" s="60"/>
      <c r="P3" s="61"/>
    </row>
    <row r="4" spans="1:16" ht="16" customHeight="1" x14ac:dyDescent="0.35">
      <c r="A4" s="14" t="s">
        <v>94</v>
      </c>
      <c r="B4" s="14" t="s">
        <v>95</v>
      </c>
      <c r="C4" s="14" t="s">
        <v>96</v>
      </c>
      <c r="D4" s="14" t="s">
        <v>97</v>
      </c>
      <c r="E4" s="14" t="s">
        <v>98</v>
      </c>
      <c r="F4" s="14" t="s">
        <v>99</v>
      </c>
      <c r="G4" s="14" t="s">
        <v>100</v>
      </c>
      <c r="H4" s="14" t="s">
        <v>101</v>
      </c>
      <c r="I4" s="14" t="s">
        <v>102</v>
      </c>
      <c r="J4" s="14" t="s">
        <v>103</v>
      </c>
      <c r="K4" s="14" t="s">
        <v>104</v>
      </c>
      <c r="L4" s="15" t="s">
        <v>105</v>
      </c>
      <c r="M4" s="15" t="s">
        <v>106</v>
      </c>
      <c r="N4" s="15" t="s">
        <v>107</v>
      </c>
      <c r="O4" s="16" t="s">
        <v>108</v>
      </c>
      <c r="P4" s="17" t="s">
        <v>109</v>
      </c>
    </row>
    <row r="5" spans="1:16" ht="16" customHeight="1" x14ac:dyDescent="0.35">
      <c r="A5" s="18">
        <v>160</v>
      </c>
      <c r="B5" s="19" t="s">
        <v>110</v>
      </c>
      <c r="C5" s="19" t="s">
        <v>111</v>
      </c>
      <c r="D5" s="19" t="s">
        <v>112</v>
      </c>
      <c r="E5" s="19" t="s">
        <v>113</v>
      </c>
      <c r="F5" s="19">
        <v>11</v>
      </c>
      <c r="G5" s="19" t="s">
        <v>114</v>
      </c>
      <c r="H5" s="19" t="s">
        <v>115</v>
      </c>
      <c r="I5" s="19" t="s">
        <v>116</v>
      </c>
      <c r="J5" s="19" t="s">
        <v>117</v>
      </c>
      <c r="K5" s="19" t="s">
        <v>118</v>
      </c>
      <c r="L5" s="20">
        <v>36.42</v>
      </c>
      <c r="M5" s="20">
        <v>35.57</v>
      </c>
      <c r="N5" s="20">
        <f>SUM(L5:M5)</f>
        <v>71.990000000000009</v>
      </c>
      <c r="O5" s="21">
        <v>1</v>
      </c>
      <c r="P5" s="17">
        <v>1</v>
      </c>
    </row>
    <row r="6" spans="1:16" ht="16" customHeight="1" x14ac:dyDescent="0.35">
      <c r="A6" s="18">
        <v>42</v>
      </c>
      <c r="B6" s="19" t="s">
        <v>119</v>
      </c>
      <c r="C6" s="19" t="s">
        <v>120</v>
      </c>
      <c r="D6" s="19" t="s">
        <v>112</v>
      </c>
      <c r="E6" s="19" t="s">
        <v>121</v>
      </c>
      <c r="F6" s="19">
        <v>12</v>
      </c>
      <c r="G6" s="19" t="s">
        <v>114</v>
      </c>
      <c r="H6" s="19" t="s">
        <v>122</v>
      </c>
      <c r="I6" s="19" t="s">
        <v>116</v>
      </c>
      <c r="J6" s="19" t="s">
        <v>117</v>
      </c>
      <c r="K6" s="19" t="s">
        <v>118</v>
      </c>
      <c r="L6" s="22">
        <v>36.54</v>
      </c>
      <c r="M6" s="22">
        <v>37.44</v>
      </c>
      <c r="N6" s="20">
        <f>SUM(L6:M6)</f>
        <v>73.97999999999999</v>
      </c>
      <c r="O6" s="21">
        <v>2</v>
      </c>
      <c r="P6" s="17">
        <v>2</v>
      </c>
    </row>
    <row r="7" spans="1:16" ht="16" customHeight="1" x14ac:dyDescent="0.35">
      <c r="A7" s="18">
        <v>36</v>
      </c>
      <c r="B7" s="19" t="s">
        <v>123</v>
      </c>
      <c r="C7" s="19" t="s">
        <v>124</v>
      </c>
      <c r="D7" s="19" t="s">
        <v>112</v>
      </c>
      <c r="E7" s="19" t="s">
        <v>125</v>
      </c>
      <c r="F7" s="19">
        <v>12</v>
      </c>
      <c r="G7" s="19" t="s">
        <v>114</v>
      </c>
      <c r="H7" s="19" t="s">
        <v>126</v>
      </c>
      <c r="I7" s="19" t="s">
        <v>116</v>
      </c>
      <c r="J7" s="19" t="s">
        <v>117</v>
      </c>
      <c r="K7" s="19" t="s">
        <v>118</v>
      </c>
      <c r="L7" s="22">
        <v>39.82</v>
      </c>
      <c r="M7" s="22">
        <v>36.450000000000003</v>
      </c>
      <c r="N7" s="20">
        <f>SUM(L7:M7)</f>
        <v>76.27000000000001</v>
      </c>
      <c r="O7" s="21">
        <v>5</v>
      </c>
      <c r="P7" s="17">
        <v>3</v>
      </c>
    </row>
    <row r="8" spans="1:16" ht="16" customHeight="1" x14ac:dyDescent="0.35">
      <c r="A8" s="18">
        <v>92</v>
      </c>
      <c r="B8" s="19" t="s">
        <v>127</v>
      </c>
      <c r="C8" s="19" t="s">
        <v>128</v>
      </c>
      <c r="D8" s="19" t="s">
        <v>112</v>
      </c>
      <c r="E8" s="19" t="s">
        <v>129</v>
      </c>
      <c r="F8" s="19">
        <v>12</v>
      </c>
      <c r="G8" s="19" t="s">
        <v>114</v>
      </c>
      <c r="H8" s="19" t="s">
        <v>130</v>
      </c>
      <c r="I8" s="19" t="s">
        <v>116</v>
      </c>
      <c r="J8" s="19" t="s">
        <v>117</v>
      </c>
      <c r="K8" s="19" t="s">
        <v>118</v>
      </c>
      <c r="L8" s="22">
        <v>38.33</v>
      </c>
      <c r="M8" s="22">
        <v>36.89</v>
      </c>
      <c r="N8" s="20">
        <f>SUM(L8:M8)</f>
        <v>75.22</v>
      </c>
      <c r="O8" s="21">
        <v>3</v>
      </c>
      <c r="P8" s="17">
        <v>4</v>
      </c>
    </row>
    <row r="9" spans="1:16" ht="16" customHeight="1" x14ac:dyDescent="0.35">
      <c r="A9" s="18">
        <v>43</v>
      </c>
      <c r="B9" s="19" t="s">
        <v>123</v>
      </c>
      <c r="C9" s="19" t="s">
        <v>131</v>
      </c>
      <c r="D9" s="19" t="s">
        <v>112</v>
      </c>
      <c r="E9" s="19" t="s">
        <v>132</v>
      </c>
      <c r="F9" s="19">
        <v>10</v>
      </c>
      <c r="G9" s="19" t="s">
        <v>114</v>
      </c>
      <c r="H9" s="19" t="s">
        <v>126</v>
      </c>
      <c r="I9" s="19" t="s">
        <v>116</v>
      </c>
      <c r="J9" s="19" t="s">
        <v>117</v>
      </c>
      <c r="K9" s="19" t="s">
        <v>118</v>
      </c>
      <c r="L9" s="20">
        <v>38.4</v>
      </c>
      <c r="M9" s="20">
        <v>36.869999999999997</v>
      </c>
      <c r="N9" s="20">
        <f>SUM(L9:M9)</f>
        <v>75.27</v>
      </c>
      <c r="O9" s="21">
        <v>4</v>
      </c>
      <c r="P9" s="17">
        <v>5</v>
      </c>
    </row>
    <row r="10" spans="1:16" ht="16" customHeight="1" x14ac:dyDescent="0.35">
      <c r="A10" s="18">
        <v>78</v>
      </c>
      <c r="B10" s="19" t="s">
        <v>133</v>
      </c>
      <c r="C10" s="19" t="s">
        <v>134</v>
      </c>
      <c r="D10" s="19" t="s">
        <v>112</v>
      </c>
      <c r="E10" s="19" t="s">
        <v>135</v>
      </c>
      <c r="F10" s="19">
        <v>12</v>
      </c>
      <c r="G10" s="19" t="s">
        <v>114</v>
      </c>
      <c r="H10" s="19" t="s">
        <v>122</v>
      </c>
      <c r="I10" s="19" t="s">
        <v>116</v>
      </c>
      <c r="J10" s="19" t="s">
        <v>117</v>
      </c>
      <c r="K10" s="19" t="s">
        <v>118</v>
      </c>
      <c r="L10" s="20">
        <v>40.31</v>
      </c>
      <c r="M10" s="20">
        <v>39.53</v>
      </c>
      <c r="N10" s="20">
        <f>SUM(L10:M10)</f>
        <v>79.84</v>
      </c>
      <c r="O10" s="21">
        <v>6</v>
      </c>
      <c r="P10" s="17">
        <v>6</v>
      </c>
    </row>
    <row r="11" spans="1:16" ht="16" customHeight="1" x14ac:dyDescent="0.35">
      <c r="A11" s="18">
        <v>91</v>
      </c>
      <c r="B11" s="19" t="s">
        <v>136</v>
      </c>
      <c r="C11" s="19" t="s">
        <v>137</v>
      </c>
      <c r="D11" s="19"/>
      <c r="E11" s="19"/>
      <c r="F11" s="19"/>
      <c r="G11" s="19"/>
      <c r="H11" s="19" t="s">
        <v>130</v>
      </c>
      <c r="I11" s="19" t="s">
        <v>116</v>
      </c>
      <c r="J11" s="19" t="s">
        <v>117</v>
      </c>
      <c r="K11" s="19" t="s">
        <v>118</v>
      </c>
      <c r="L11" s="20">
        <v>41.76</v>
      </c>
      <c r="M11" s="20">
        <v>38.619999999999997</v>
      </c>
      <c r="N11" s="20">
        <f>SUM(L11:M11)</f>
        <v>80.38</v>
      </c>
      <c r="O11" s="21">
        <v>7</v>
      </c>
      <c r="P11" s="17">
        <v>7</v>
      </c>
    </row>
    <row r="12" spans="1:16" ht="16" customHeight="1" x14ac:dyDescent="0.35">
      <c r="A12" s="18">
        <v>26</v>
      </c>
      <c r="B12" s="19" t="s">
        <v>138</v>
      </c>
      <c r="C12" s="19" t="s">
        <v>139</v>
      </c>
      <c r="D12" s="19" t="s">
        <v>112</v>
      </c>
      <c r="E12" s="19" t="s">
        <v>140</v>
      </c>
      <c r="F12" s="19">
        <v>12</v>
      </c>
      <c r="G12" s="19" t="s">
        <v>114</v>
      </c>
      <c r="H12" s="19" t="s">
        <v>130</v>
      </c>
      <c r="I12" s="19" t="s">
        <v>116</v>
      </c>
      <c r="J12" s="19" t="s">
        <v>117</v>
      </c>
      <c r="K12" s="19" t="s">
        <v>118</v>
      </c>
      <c r="L12" s="20">
        <v>54.96</v>
      </c>
      <c r="M12" s="20">
        <v>39.24</v>
      </c>
      <c r="N12" s="20">
        <f>SUM(L12:M12)</f>
        <v>94.2</v>
      </c>
      <c r="O12" s="21">
        <v>9</v>
      </c>
      <c r="P12" s="17">
        <v>8</v>
      </c>
    </row>
    <row r="13" spans="1:16" ht="16" customHeight="1" x14ac:dyDescent="0.35">
      <c r="A13" s="18">
        <v>55</v>
      </c>
      <c r="B13" s="19" t="s">
        <v>141</v>
      </c>
      <c r="C13" s="19" t="s">
        <v>142</v>
      </c>
      <c r="D13" s="19" t="s">
        <v>112</v>
      </c>
      <c r="E13" s="19" t="s">
        <v>143</v>
      </c>
      <c r="F13" s="19">
        <v>10</v>
      </c>
      <c r="G13" s="19" t="s">
        <v>114</v>
      </c>
      <c r="H13" s="19" t="s">
        <v>122</v>
      </c>
      <c r="I13" s="19" t="s">
        <v>116</v>
      </c>
      <c r="J13" s="19" t="s">
        <v>117</v>
      </c>
      <c r="K13" s="19" t="s">
        <v>118</v>
      </c>
      <c r="L13" s="20">
        <v>42.62</v>
      </c>
      <c r="M13" s="20">
        <v>43.97</v>
      </c>
      <c r="N13" s="20">
        <f>SUM(L13:M13)</f>
        <v>86.59</v>
      </c>
      <c r="O13" s="21">
        <v>8</v>
      </c>
      <c r="P13" s="17">
        <v>9</v>
      </c>
    </row>
    <row r="14" spans="1:16" ht="16" customHeight="1" x14ac:dyDescent="0.35">
      <c r="A14" s="18">
        <v>44</v>
      </c>
      <c r="B14" s="19" t="s">
        <v>119</v>
      </c>
      <c r="C14" s="19" t="s">
        <v>144</v>
      </c>
      <c r="D14" s="19" t="s">
        <v>112</v>
      </c>
      <c r="E14" s="19" t="s">
        <v>145</v>
      </c>
      <c r="F14" s="19">
        <v>10</v>
      </c>
      <c r="G14" s="19" t="s">
        <v>114</v>
      </c>
      <c r="H14" s="19" t="s">
        <v>122</v>
      </c>
      <c r="I14" s="19" t="s">
        <v>116</v>
      </c>
      <c r="J14" s="19" t="s">
        <v>117</v>
      </c>
      <c r="K14" s="19" t="s">
        <v>118</v>
      </c>
      <c r="L14" s="20">
        <v>45.72</v>
      </c>
      <c r="M14" s="20">
        <v>48.81</v>
      </c>
      <c r="N14" s="20">
        <f>SUM(L14:M14)</f>
        <v>94.53</v>
      </c>
      <c r="O14" s="21">
        <v>10</v>
      </c>
      <c r="P14" s="17">
        <v>10</v>
      </c>
    </row>
    <row r="15" spans="1:16" ht="16" customHeight="1" x14ac:dyDescent="0.35">
      <c r="A15" s="18">
        <v>86</v>
      </c>
      <c r="B15" s="19" t="s">
        <v>146</v>
      </c>
      <c r="C15" s="19" t="s">
        <v>147</v>
      </c>
      <c r="D15" s="19" t="s">
        <v>112</v>
      </c>
      <c r="E15" s="19" t="s">
        <v>148</v>
      </c>
      <c r="F15" s="19">
        <v>8</v>
      </c>
      <c r="G15" s="19" t="s">
        <v>114</v>
      </c>
      <c r="H15" s="19" t="s">
        <v>122</v>
      </c>
      <c r="I15" s="19" t="s">
        <v>116</v>
      </c>
      <c r="J15" s="19" t="s">
        <v>117</v>
      </c>
      <c r="K15" s="19" t="s">
        <v>118</v>
      </c>
      <c r="L15" s="20">
        <v>57.47</v>
      </c>
      <c r="M15" s="20">
        <v>50.9</v>
      </c>
      <c r="N15" s="20">
        <f>SUM(L15:M15)</f>
        <v>108.37</v>
      </c>
      <c r="O15" s="21">
        <v>11</v>
      </c>
      <c r="P15" s="17">
        <v>11</v>
      </c>
    </row>
    <row r="16" spans="1:16" ht="16" customHeight="1" x14ac:dyDescent="0.35">
      <c r="A16" s="14" t="s">
        <v>94</v>
      </c>
      <c r="B16" s="14" t="s">
        <v>95</v>
      </c>
      <c r="C16" s="14" t="s">
        <v>96</v>
      </c>
      <c r="D16" s="14" t="s">
        <v>97</v>
      </c>
      <c r="E16" s="14" t="s">
        <v>98</v>
      </c>
      <c r="F16" s="14" t="s">
        <v>99</v>
      </c>
      <c r="G16" s="14" t="s">
        <v>100</v>
      </c>
      <c r="H16" s="14" t="s">
        <v>101</v>
      </c>
      <c r="I16" s="14" t="s">
        <v>102</v>
      </c>
      <c r="J16" s="14" t="s">
        <v>103</v>
      </c>
      <c r="K16" s="14" t="s">
        <v>104</v>
      </c>
      <c r="L16" s="15" t="s">
        <v>105</v>
      </c>
      <c r="M16" s="15" t="s">
        <v>106</v>
      </c>
      <c r="N16" s="15" t="s">
        <v>107</v>
      </c>
      <c r="O16" s="16" t="s">
        <v>108</v>
      </c>
      <c r="P16" s="17"/>
    </row>
    <row r="17" spans="1:16" ht="16" customHeight="1" x14ac:dyDescent="0.35">
      <c r="A17" s="18">
        <v>48</v>
      </c>
      <c r="B17" s="19" t="s">
        <v>149</v>
      </c>
      <c r="C17" s="19" t="s">
        <v>150</v>
      </c>
      <c r="D17" s="19" t="s">
        <v>151</v>
      </c>
      <c r="E17" s="19" t="s">
        <v>152</v>
      </c>
      <c r="F17" s="19">
        <v>12</v>
      </c>
      <c r="G17" s="19" t="s">
        <v>114</v>
      </c>
      <c r="H17" s="19" t="s">
        <v>153</v>
      </c>
      <c r="I17" s="19" t="s">
        <v>154</v>
      </c>
      <c r="J17" s="19" t="s">
        <v>117</v>
      </c>
      <c r="K17" s="19" t="s">
        <v>155</v>
      </c>
      <c r="L17" s="20">
        <v>33.21</v>
      </c>
      <c r="M17" s="20">
        <v>32.64</v>
      </c>
      <c r="N17" s="20">
        <f>SUM(L17:M17)</f>
        <v>65.849999999999994</v>
      </c>
      <c r="O17" s="21">
        <v>1</v>
      </c>
      <c r="P17" s="17">
        <v>1</v>
      </c>
    </row>
    <row r="18" spans="1:16" ht="16" customHeight="1" x14ac:dyDescent="0.35">
      <c r="A18" s="18">
        <v>59</v>
      </c>
      <c r="B18" s="19" t="s">
        <v>156</v>
      </c>
      <c r="C18" s="19" t="s">
        <v>157</v>
      </c>
      <c r="D18" s="19" t="s">
        <v>151</v>
      </c>
      <c r="E18" s="19" t="s">
        <v>158</v>
      </c>
      <c r="F18" s="19">
        <v>10</v>
      </c>
      <c r="G18" s="19" t="s">
        <v>114</v>
      </c>
      <c r="H18" s="19" t="s">
        <v>130</v>
      </c>
      <c r="I18" s="19" t="s">
        <v>154</v>
      </c>
      <c r="J18" s="19" t="s">
        <v>117</v>
      </c>
      <c r="K18" s="19" t="s">
        <v>118</v>
      </c>
      <c r="L18" s="20">
        <v>36.18</v>
      </c>
      <c r="M18" s="20">
        <v>36.25</v>
      </c>
      <c r="N18" s="20">
        <f>SUM(L18:M18)</f>
        <v>72.430000000000007</v>
      </c>
      <c r="O18" s="21">
        <v>2</v>
      </c>
      <c r="P18" s="17">
        <v>2</v>
      </c>
    </row>
    <row r="19" spans="1:16" ht="16" customHeight="1" x14ac:dyDescent="0.35">
      <c r="A19" s="18">
        <v>159</v>
      </c>
      <c r="B19" s="19" t="s">
        <v>159</v>
      </c>
      <c r="C19" s="19" t="s">
        <v>160</v>
      </c>
      <c r="D19" s="19" t="s">
        <v>151</v>
      </c>
      <c r="E19" s="19"/>
      <c r="F19" s="19">
        <f>SUM(2026-2013)</f>
        <v>13</v>
      </c>
      <c r="G19" s="19"/>
      <c r="H19" s="19" t="s">
        <v>115</v>
      </c>
      <c r="I19" s="19" t="s">
        <v>161</v>
      </c>
      <c r="J19" s="19" t="s">
        <v>117</v>
      </c>
      <c r="K19" s="19" t="s">
        <v>118</v>
      </c>
      <c r="L19" s="20">
        <v>44.2</v>
      </c>
      <c r="M19" s="20">
        <v>43.77</v>
      </c>
      <c r="N19" s="20">
        <f>SUM(L19:M19)</f>
        <v>87.97</v>
      </c>
      <c r="O19" s="21">
        <v>3</v>
      </c>
      <c r="P19" s="17">
        <v>3</v>
      </c>
    </row>
    <row r="20" spans="1:16" ht="16" customHeight="1" x14ac:dyDescent="0.35">
      <c r="A20" s="14" t="s">
        <v>94</v>
      </c>
      <c r="B20" s="14" t="s">
        <v>95</v>
      </c>
      <c r="C20" s="14" t="s">
        <v>96</v>
      </c>
      <c r="D20" s="14" t="s">
        <v>97</v>
      </c>
      <c r="E20" s="14" t="s">
        <v>98</v>
      </c>
      <c r="F20" s="14" t="s">
        <v>99</v>
      </c>
      <c r="G20" s="14" t="s">
        <v>100</v>
      </c>
      <c r="H20" s="14" t="s">
        <v>101</v>
      </c>
      <c r="I20" s="14" t="s">
        <v>102</v>
      </c>
      <c r="J20" s="14" t="s">
        <v>103</v>
      </c>
      <c r="K20" s="14" t="s">
        <v>104</v>
      </c>
      <c r="L20" s="15" t="s">
        <v>105</v>
      </c>
      <c r="M20" s="15" t="s">
        <v>106</v>
      </c>
      <c r="N20" s="15" t="s">
        <v>107</v>
      </c>
      <c r="O20" s="16" t="s">
        <v>108</v>
      </c>
      <c r="P20" s="17" t="s">
        <v>109</v>
      </c>
    </row>
    <row r="21" spans="1:16" ht="16" customHeight="1" x14ac:dyDescent="0.35">
      <c r="A21" s="18">
        <v>25</v>
      </c>
      <c r="B21" s="19" t="s">
        <v>162</v>
      </c>
      <c r="C21" s="19" t="s">
        <v>163</v>
      </c>
      <c r="D21" s="19" t="s">
        <v>112</v>
      </c>
      <c r="E21" s="19" t="s">
        <v>164</v>
      </c>
      <c r="F21" s="19">
        <v>14</v>
      </c>
      <c r="G21" s="19" t="s">
        <v>114</v>
      </c>
      <c r="H21" s="19" t="s">
        <v>122</v>
      </c>
      <c r="I21" s="19" t="s">
        <v>165</v>
      </c>
      <c r="J21" s="19" t="s">
        <v>117</v>
      </c>
      <c r="K21" s="19" t="s">
        <v>118</v>
      </c>
      <c r="L21" s="20">
        <v>33.01</v>
      </c>
      <c r="M21" s="20">
        <v>33.5</v>
      </c>
      <c r="N21" s="20">
        <f>SUM(L21:M21)</f>
        <v>66.509999999999991</v>
      </c>
      <c r="O21" s="21">
        <v>1</v>
      </c>
      <c r="P21" s="17">
        <v>1</v>
      </c>
    </row>
    <row r="22" spans="1:16" ht="16" customHeight="1" x14ac:dyDescent="0.35">
      <c r="A22" s="23">
        <v>94</v>
      </c>
      <c r="B22" s="24" t="s">
        <v>166</v>
      </c>
      <c r="C22" s="24" t="s">
        <v>167</v>
      </c>
      <c r="D22" s="19" t="s">
        <v>112</v>
      </c>
      <c r="E22" s="19" t="s">
        <v>168</v>
      </c>
      <c r="F22" s="19">
        <v>13</v>
      </c>
      <c r="G22" s="19" t="s">
        <v>169</v>
      </c>
      <c r="H22" s="19" t="s">
        <v>170</v>
      </c>
      <c r="I22" s="19" t="s">
        <v>165</v>
      </c>
      <c r="J22" s="19" t="s">
        <v>117</v>
      </c>
      <c r="K22" s="19" t="s">
        <v>118</v>
      </c>
      <c r="L22" s="20">
        <v>32.68</v>
      </c>
      <c r="M22" s="20">
        <v>34.89</v>
      </c>
      <c r="N22" s="20">
        <f>SUM(L22:M22)</f>
        <v>67.569999999999993</v>
      </c>
      <c r="O22" s="21">
        <v>3</v>
      </c>
      <c r="P22" s="17">
        <v>2</v>
      </c>
    </row>
    <row r="23" spans="1:16" ht="16" customHeight="1" x14ac:dyDescent="0.35">
      <c r="A23" s="18">
        <v>41</v>
      </c>
      <c r="B23" s="19" t="s">
        <v>171</v>
      </c>
      <c r="C23" s="19" t="s">
        <v>172</v>
      </c>
      <c r="D23" s="19" t="s">
        <v>112</v>
      </c>
      <c r="E23" s="19" t="s">
        <v>173</v>
      </c>
      <c r="F23" s="19">
        <v>14</v>
      </c>
      <c r="G23" s="19" t="s">
        <v>114</v>
      </c>
      <c r="H23" s="19" t="s">
        <v>122</v>
      </c>
      <c r="I23" s="19" t="s">
        <v>165</v>
      </c>
      <c r="J23" s="19" t="s">
        <v>117</v>
      </c>
      <c r="K23" s="19" t="s">
        <v>118</v>
      </c>
      <c r="L23" s="20">
        <v>33.96</v>
      </c>
      <c r="M23" s="20">
        <v>33.06</v>
      </c>
      <c r="N23" s="20">
        <f>SUM(L23:M23)</f>
        <v>67.02000000000001</v>
      </c>
      <c r="O23" s="21">
        <v>2</v>
      </c>
      <c r="P23" s="17">
        <v>3</v>
      </c>
    </row>
    <row r="24" spans="1:16" ht="16" customHeight="1" x14ac:dyDescent="0.35">
      <c r="A24" s="18">
        <v>67</v>
      </c>
      <c r="B24" s="19" t="s">
        <v>174</v>
      </c>
      <c r="C24" s="19" t="s">
        <v>139</v>
      </c>
      <c r="D24" s="19" t="s">
        <v>112</v>
      </c>
      <c r="E24" s="19" t="s">
        <v>175</v>
      </c>
      <c r="F24" s="19">
        <v>13</v>
      </c>
      <c r="G24" s="19" t="s">
        <v>114</v>
      </c>
      <c r="H24" s="19" t="s">
        <v>176</v>
      </c>
      <c r="I24" s="19" t="s">
        <v>165</v>
      </c>
      <c r="J24" s="19" t="s">
        <v>117</v>
      </c>
      <c r="K24" s="19" t="s">
        <v>155</v>
      </c>
      <c r="L24" s="20">
        <v>33.340000000000003</v>
      </c>
      <c r="M24" s="20">
        <v>34.950000000000003</v>
      </c>
      <c r="N24" s="20">
        <f>SUM(L24:M24)</f>
        <v>68.290000000000006</v>
      </c>
      <c r="O24" s="21">
        <v>4</v>
      </c>
      <c r="P24" s="17">
        <v>4</v>
      </c>
    </row>
    <row r="25" spans="1:16" ht="16" customHeight="1" x14ac:dyDescent="0.35">
      <c r="A25" s="18">
        <v>45</v>
      </c>
      <c r="B25" s="19" t="s">
        <v>177</v>
      </c>
      <c r="C25" s="19" t="s">
        <v>178</v>
      </c>
      <c r="D25" s="19" t="s">
        <v>112</v>
      </c>
      <c r="E25" s="19" t="s">
        <v>179</v>
      </c>
      <c r="F25" s="19">
        <v>13</v>
      </c>
      <c r="G25" s="19" t="s">
        <v>114</v>
      </c>
      <c r="H25" s="19" t="s">
        <v>122</v>
      </c>
      <c r="I25" s="19" t="s">
        <v>165</v>
      </c>
      <c r="J25" s="19" t="s">
        <v>117</v>
      </c>
      <c r="K25" s="19" t="s">
        <v>118</v>
      </c>
      <c r="L25" s="20">
        <v>34.51</v>
      </c>
      <c r="M25" s="20">
        <v>34.5</v>
      </c>
      <c r="N25" s="20">
        <f>SUM(L25:M25)</f>
        <v>69.009999999999991</v>
      </c>
      <c r="O25" s="21">
        <v>5</v>
      </c>
      <c r="P25" s="17">
        <v>5</v>
      </c>
    </row>
    <row r="26" spans="1:16" ht="16" customHeight="1" x14ac:dyDescent="0.35">
      <c r="A26" s="23">
        <v>220</v>
      </c>
      <c r="B26" s="24" t="s">
        <v>180</v>
      </c>
      <c r="C26" s="24" t="s">
        <v>181</v>
      </c>
      <c r="D26" s="19" t="s">
        <v>112</v>
      </c>
      <c r="E26" s="19" t="s">
        <v>182</v>
      </c>
      <c r="F26" s="19">
        <v>14</v>
      </c>
      <c r="G26" s="19" t="s">
        <v>169</v>
      </c>
      <c r="H26" s="19" t="s">
        <v>115</v>
      </c>
      <c r="I26" s="19" t="s">
        <v>165</v>
      </c>
      <c r="J26" s="19" t="s">
        <v>117</v>
      </c>
      <c r="K26" s="19" t="s">
        <v>118</v>
      </c>
      <c r="L26" s="20">
        <v>34.409999999999997</v>
      </c>
      <c r="M26" s="20">
        <v>34.909999999999997</v>
      </c>
      <c r="N26" s="20">
        <f>SUM(L26:M26)</f>
        <v>69.319999999999993</v>
      </c>
      <c r="O26" s="21">
        <v>6</v>
      </c>
      <c r="P26" s="17">
        <v>6</v>
      </c>
    </row>
    <row r="27" spans="1:16" ht="16" customHeight="1" x14ac:dyDescent="0.35">
      <c r="A27" s="18">
        <v>24</v>
      </c>
      <c r="B27" s="19" t="s">
        <v>183</v>
      </c>
      <c r="C27" s="19" t="s">
        <v>184</v>
      </c>
      <c r="D27" s="19" t="s">
        <v>112</v>
      </c>
      <c r="E27" s="19" t="s">
        <v>185</v>
      </c>
      <c r="F27" s="19">
        <v>13</v>
      </c>
      <c r="G27" s="19" t="s">
        <v>114</v>
      </c>
      <c r="H27" s="19" t="s">
        <v>186</v>
      </c>
      <c r="I27" s="19" t="s">
        <v>165</v>
      </c>
      <c r="J27" s="19" t="s">
        <v>117</v>
      </c>
      <c r="K27" s="19" t="s">
        <v>118</v>
      </c>
      <c r="L27" s="20">
        <v>34.82</v>
      </c>
      <c r="M27" s="20">
        <v>35.06</v>
      </c>
      <c r="N27" s="20">
        <f>SUM(L27:M27)</f>
        <v>69.88</v>
      </c>
      <c r="O27" s="21">
        <v>7</v>
      </c>
      <c r="P27" s="17">
        <v>7</v>
      </c>
    </row>
    <row r="28" spans="1:16" ht="16" customHeight="1" x14ac:dyDescent="0.35">
      <c r="A28" s="14" t="s">
        <v>94</v>
      </c>
      <c r="B28" s="14" t="s">
        <v>95</v>
      </c>
      <c r="C28" s="14" t="s">
        <v>96</v>
      </c>
      <c r="D28" s="14" t="s">
        <v>97</v>
      </c>
      <c r="E28" s="14" t="s">
        <v>98</v>
      </c>
      <c r="F28" s="14" t="s">
        <v>99</v>
      </c>
      <c r="G28" s="14" t="s">
        <v>100</v>
      </c>
      <c r="H28" s="14" t="s">
        <v>101</v>
      </c>
      <c r="I28" s="14" t="s">
        <v>102</v>
      </c>
      <c r="J28" s="14" t="s">
        <v>103</v>
      </c>
      <c r="K28" s="14" t="s">
        <v>104</v>
      </c>
      <c r="L28" s="15" t="s">
        <v>105</v>
      </c>
      <c r="M28" s="15" t="s">
        <v>106</v>
      </c>
      <c r="N28" s="15" t="s">
        <v>107</v>
      </c>
      <c r="O28" s="16" t="s">
        <v>108</v>
      </c>
      <c r="P28" s="17" t="s">
        <v>109</v>
      </c>
    </row>
    <row r="29" spans="1:16" ht="16" customHeight="1" x14ac:dyDescent="0.35">
      <c r="A29" s="18">
        <v>88</v>
      </c>
      <c r="B29" s="19" t="s">
        <v>187</v>
      </c>
      <c r="C29" s="19" t="s">
        <v>188</v>
      </c>
      <c r="D29" s="19" t="s">
        <v>151</v>
      </c>
      <c r="E29" s="19" t="s">
        <v>189</v>
      </c>
      <c r="F29" s="19">
        <v>14</v>
      </c>
      <c r="G29" s="19" t="s">
        <v>114</v>
      </c>
      <c r="H29" s="19" t="s">
        <v>190</v>
      </c>
      <c r="I29" s="19" t="s">
        <v>161</v>
      </c>
      <c r="J29" s="19" t="s">
        <v>117</v>
      </c>
      <c r="K29" s="19" t="s">
        <v>191</v>
      </c>
      <c r="L29" s="20">
        <v>29.18</v>
      </c>
      <c r="M29" s="20">
        <v>29.92</v>
      </c>
      <c r="N29" s="20">
        <f>SUM(L29:M29)</f>
        <v>59.1</v>
      </c>
      <c r="O29" s="21">
        <v>1</v>
      </c>
      <c r="P29" s="17">
        <v>1</v>
      </c>
    </row>
    <row r="30" spans="1:16" ht="16" customHeight="1" x14ac:dyDescent="0.35">
      <c r="A30" s="18">
        <v>63</v>
      </c>
      <c r="B30" s="19" t="s">
        <v>141</v>
      </c>
      <c r="C30" s="19" t="s">
        <v>192</v>
      </c>
      <c r="D30" s="19" t="s">
        <v>151</v>
      </c>
      <c r="E30" s="19" t="s">
        <v>193</v>
      </c>
      <c r="F30" s="19">
        <v>13</v>
      </c>
      <c r="G30" s="19" t="s">
        <v>114</v>
      </c>
      <c r="H30" s="19" t="s">
        <v>122</v>
      </c>
      <c r="I30" s="19" t="s">
        <v>161</v>
      </c>
      <c r="J30" s="19" t="s">
        <v>117</v>
      </c>
      <c r="K30" s="19" t="s">
        <v>118</v>
      </c>
      <c r="L30" s="20">
        <v>30.69</v>
      </c>
      <c r="M30" s="20">
        <v>31.09</v>
      </c>
      <c r="N30" s="20">
        <f>SUM(L30:M30)</f>
        <v>61.78</v>
      </c>
      <c r="O30" s="21">
        <v>2</v>
      </c>
      <c r="P30" s="17">
        <v>2</v>
      </c>
    </row>
    <row r="31" spans="1:16" ht="16" customHeight="1" x14ac:dyDescent="0.35">
      <c r="A31" s="18">
        <v>96</v>
      </c>
      <c r="B31" s="19" t="s">
        <v>194</v>
      </c>
      <c r="C31" s="19" t="s">
        <v>195</v>
      </c>
      <c r="D31" s="19" t="s">
        <v>151</v>
      </c>
      <c r="E31" s="19" t="s">
        <v>196</v>
      </c>
      <c r="F31" s="19">
        <v>14</v>
      </c>
      <c r="G31" s="19" t="s">
        <v>114</v>
      </c>
      <c r="H31" s="19" t="s">
        <v>197</v>
      </c>
      <c r="I31" s="19" t="s">
        <v>161</v>
      </c>
      <c r="J31" s="19" t="s">
        <v>117</v>
      </c>
      <c r="K31" s="19" t="s">
        <v>118</v>
      </c>
      <c r="L31" s="20">
        <v>33.71</v>
      </c>
      <c r="M31" s="20">
        <v>32.619999999999997</v>
      </c>
      <c r="N31" s="20">
        <f>SUM(L31:M31)</f>
        <v>66.33</v>
      </c>
      <c r="O31" s="21">
        <v>3</v>
      </c>
      <c r="P31" s="17">
        <v>3</v>
      </c>
    </row>
    <row r="32" spans="1:16" ht="16" customHeight="1" x14ac:dyDescent="0.35">
      <c r="A32" s="18">
        <v>95</v>
      </c>
      <c r="B32" s="19" t="s">
        <v>127</v>
      </c>
      <c r="C32" s="19" t="s">
        <v>198</v>
      </c>
      <c r="D32" s="19" t="s">
        <v>151</v>
      </c>
      <c r="E32" s="19" t="s">
        <v>199</v>
      </c>
      <c r="F32" s="19">
        <v>13</v>
      </c>
      <c r="G32" s="19" t="s">
        <v>114</v>
      </c>
      <c r="H32" s="19" t="s">
        <v>130</v>
      </c>
      <c r="I32" s="19" t="s">
        <v>161</v>
      </c>
      <c r="J32" s="19" t="s">
        <v>117</v>
      </c>
      <c r="K32" s="19" t="s">
        <v>118</v>
      </c>
      <c r="L32" s="20">
        <v>39.08</v>
      </c>
      <c r="M32" s="20">
        <v>34.79</v>
      </c>
      <c r="N32" s="20">
        <f>SUM(L32:M32)</f>
        <v>73.87</v>
      </c>
      <c r="O32" s="21">
        <v>5</v>
      </c>
      <c r="P32" s="17">
        <v>4</v>
      </c>
    </row>
    <row r="33" spans="1:16" ht="16" customHeight="1" x14ac:dyDescent="0.35">
      <c r="A33" s="18">
        <v>83</v>
      </c>
      <c r="B33" s="19" t="s">
        <v>200</v>
      </c>
      <c r="C33" s="19" t="s">
        <v>201</v>
      </c>
      <c r="D33" s="19" t="s">
        <v>151</v>
      </c>
      <c r="E33" s="19" t="s">
        <v>202</v>
      </c>
      <c r="F33" s="19">
        <v>14</v>
      </c>
      <c r="G33" s="19" t="s">
        <v>114</v>
      </c>
      <c r="H33" s="19" t="s">
        <v>176</v>
      </c>
      <c r="I33" s="19" t="s">
        <v>161</v>
      </c>
      <c r="J33" s="19" t="s">
        <v>117</v>
      </c>
      <c r="K33" s="19" t="s">
        <v>155</v>
      </c>
      <c r="L33" s="20">
        <v>33.92</v>
      </c>
      <c r="M33" s="20">
        <v>33.24</v>
      </c>
      <c r="N33" s="20">
        <f>SUM(L33:M33)</f>
        <v>67.16</v>
      </c>
      <c r="O33" s="21">
        <v>4</v>
      </c>
      <c r="P33" s="17">
        <v>5</v>
      </c>
    </row>
    <row r="34" spans="1:16" ht="16" customHeight="1" x14ac:dyDescent="0.35">
      <c r="A34" s="18">
        <v>47</v>
      </c>
      <c r="B34" s="19" t="s">
        <v>203</v>
      </c>
      <c r="C34" s="19" t="s">
        <v>204</v>
      </c>
      <c r="D34" s="19" t="s">
        <v>151</v>
      </c>
      <c r="E34" s="19" t="s">
        <v>205</v>
      </c>
      <c r="F34" s="19">
        <v>14</v>
      </c>
      <c r="G34" s="19" t="s">
        <v>114</v>
      </c>
      <c r="H34" s="19" t="s">
        <v>176</v>
      </c>
      <c r="I34" s="19" t="s">
        <v>161</v>
      </c>
      <c r="J34" s="19" t="s">
        <v>117</v>
      </c>
      <c r="K34" s="19" t="s">
        <v>155</v>
      </c>
      <c r="L34" s="20">
        <v>41.39</v>
      </c>
      <c r="M34" s="20">
        <v>36.65</v>
      </c>
      <c r="N34" s="20">
        <f>SUM(L34:M34)</f>
        <v>78.039999999999992</v>
      </c>
      <c r="O34" s="21">
        <v>6</v>
      </c>
      <c r="P34" s="17">
        <v>6</v>
      </c>
    </row>
    <row r="35" spans="1:16" ht="16" customHeight="1" x14ac:dyDescent="0.35">
      <c r="A35" s="14" t="s">
        <v>94</v>
      </c>
      <c r="B35" s="14" t="s">
        <v>95</v>
      </c>
      <c r="C35" s="14" t="s">
        <v>96</v>
      </c>
      <c r="D35" s="14" t="s">
        <v>97</v>
      </c>
      <c r="E35" s="14" t="s">
        <v>98</v>
      </c>
      <c r="F35" s="14" t="s">
        <v>99</v>
      </c>
      <c r="G35" s="14" t="s">
        <v>100</v>
      </c>
      <c r="H35" s="14" t="s">
        <v>101</v>
      </c>
      <c r="I35" s="14" t="s">
        <v>102</v>
      </c>
      <c r="J35" s="14" t="s">
        <v>103</v>
      </c>
      <c r="K35" s="14" t="s">
        <v>104</v>
      </c>
      <c r="L35" s="15" t="s">
        <v>105</v>
      </c>
      <c r="M35" s="15" t="s">
        <v>106</v>
      </c>
      <c r="N35" s="15" t="s">
        <v>107</v>
      </c>
      <c r="O35" s="16" t="s">
        <v>108</v>
      </c>
      <c r="P35" s="17" t="s">
        <v>109</v>
      </c>
    </row>
    <row r="36" spans="1:16" ht="16" customHeight="1" x14ac:dyDescent="0.35">
      <c r="A36" s="18">
        <v>53</v>
      </c>
      <c r="B36" s="19" t="s">
        <v>206</v>
      </c>
      <c r="C36" s="19" t="s">
        <v>207</v>
      </c>
      <c r="D36" s="19" t="s">
        <v>112</v>
      </c>
      <c r="E36" s="19" t="s">
        <v>208</v>
      </c>
      <c r="F36" s="19">
        <v>15</v>
      </c>
      <c r="G36" s="19" t="s">
        <v>169</v>
      </c>
      <c r="H36" s="19" t="s">
        <v>209</v>
      </c>
      <c r="I36" s="19" t="s">
        <v>210</v>
      </c>
      <c r="J36" s="19" t="s">
        <v>117</v>
      </c>
      <c r="K36" s="19" t="s">
        <v>211</v>
      </c>
      <c r="L36" s="25">
        <v>31.04</v>
      </c>
      <c r="M36" s="25">
        <v>30.83</v>
      </c>
      <c r="N36" s="25">
        <f>SUM(L36:M36)</f>
        <v>61.87</v>
      </c>
      <c r="O36" s="26">
        <v>1</v>
      </c>
      <c r="P36" s="17">
        <v>1</v>
      </c>
    </row>
    <row r="37" spans="1:16" ht="16" customHeight="1" x14ac:dyDescent="0.35">
      <c r="A37" s="18">
        <v>155</v>
      </c>
      <c r="B37" s="19" t="s">
        <v>212</v>
      </c>
      <c r="C37" s="19" t="s">
        <v>213</v>
      </c>
      <c r="D37" s="19" t="s">
        <v>112</v>
      </c>
      <c r="E37" s="19" t="s">
        <v>214</v>
      </c>
      <c r="F37" s="19">
        <v>16</v>
      </c>
      <c r="G37" s="19" t="s">
        <v>169</v>
      </c>
      <c r="H37" s="19"/>
      <c r="I37" s="19" t="s">
        <v>210</v>
      </c>
      <c r="J37" s="19" t="s">
        <v>117</v>
      </c>
      <c r="K37" s="19" t="s">
        <v>215</v>
      </c>
      <c r="L37" s="25">
        <v>32</v>
      </c>
      <c r="M37" s="25">
        <v>31.5</v>
      </c>
      <c r="N37" s="25">
        <f>SUM(L37:M37)</f>
        <v>63.5</v>
      </c>
      <c r="O37" s="26">
        <v>2</v>
      </c>
      <c r="P37" s="17">
        <v>2</v>
      </c>
    </row>
    <row r="38" spans="1:16" ht="16" customHeight="1" x14ac:dyDescent="0.35">
      <c r="A38" s="18">
        <v>156</v>
      </c>
      <c r="B38" s="19" t="s">
        <v>216</v>
      </c>
      <c r="C38" s="19" t="s">
        <v>217</v>
      </c>
      <c r="D38" s="19" t="s">
        <v>112</v>
      </c>
      <c r="E38" s="19"/>
      <c r="F38" s="19"/>
      <c r="G38" s="19"/>
      <c r="H38" s="19" t="s">
        <v>115</v>
      </c>
      <c r="I38" s="19" t="s">
        <v>210</v>
      </c>
      <c r="J38" s="19" t="s">
        <v>117</v>
      </c>
      <c r="K38" s="19"/>
      <c r="L38" s="25">
        <v>38.19</v>
      </c>
      <c r="M38" s="25">
        <v>40</v>
      </c>
      <c r="N38" s="25">
        <f>SUM(L38:M38)</f>
        <v>78.19</v>
      </c>
      <c r="O38" s="26">
        <v>3</v>
      </c>
      <c r="P38" s="17">
        <v>3</v>
      </c>
    </row>
    <row r="39" spans="1:16" ht="16" customHeight="1" x14ac:dyDescent="0.35">
      <c r="A39" s="14" t="s">
        <v>94</v>
      </c>
      <c r="B39" s="14" t="s">
        <v>95</v>
      </c>
      <c r="C39" s="14" t="s">
        <v>96</v>
      </c>
      <c r="D39" s="14" t="s">
        <v>97</v>
      </c>
      <c r="E39" s="14" t="s">
        <v>98</v>
      </c>
      <c r="F39" s="14" t="s">
        <v>99</v>
      </c>
      <c r="G39" s="14" t="s">
        <v>100</v>
      </c>
      <c r="H39" s="14" t="s">
        <v>101</v>
      </c>
      <c r="I39" s="14" t="s">
        <v>102</v>
      </c>
      <c r="J39" s="14" t="s">
        <v>103</v>
      </c>
      <c r="K39" s="14" t="s">
        <v>104</v>
      </c>
      <c r="L39" s="15" t="s">
        <v>105</v>
      </c>
      <c r="M39" s="15" t="s">
        <v>106</v>
      </c>
      <c r="N39" s="15" t="s">
        <v>107</v>
      </c>
      <c r="O39" s="16" t="s">
        <v>108</v>
      </c>
      <c r="P39" s="17" t="s">
        <v>109</v>
      </c>
    </row>
    <row r="40" spans="1:16" ht="16" customHeight="1" x14ac:dyDescent="0.35">
      <c r="A40" s="18">
        <v>49</v>
      </c>
      <c r="B40" s="19" t="s">
        <v>218</v>
      </c>
      <c r="C40" s="19" t="s">
        <v>219</v>
      </c>
      <c r="D40" s="19" t="s">
        <v>151</v>
      </c>
      <c r="E40" s="19" t="s">
        <v>220</v>
      </c>
      <c r="F40" s="19">
        <v>16</v>
      </c>
      <c r="G40" s="19" t="s">
        <v>169</v>
      </c>
      <c r="H40" s="19" t="s">
        <v>153</v>
      </c>
      <c r="I40" s="19" t="s">
        <v>221</v>
      </c>
      <c r="J40" s="19" t="s">
        <v>117</v>
      </c>
      <c r="K40" s="19" t="s">
        <v>155</v>
      </c>
      <c r="L40" s="25">
        <v>28.22</v>
      </c>
      <c r="M40" s="25">
        <v>29.79</v>
      </c>
      <c r="N40" s="25">
        <f>SUM(L40:M40)</f>
        <v>58.01</v>
      </c>
      <c r="O40" s="21">
        <v>1</v>
      </c>
      <c r="P40" s="17">
        <v>1</v>
      </c>
    </row>
    <row r="41" spans="1:16" ht="16" customHeight="1" x14ac:dyDescent="0.35">
      <c r="A41" s="18">
        <v>79</v>
      </c>
      <c r="B41" s="19" t="s">
        <v>222</v>
      </c>
      <c r="C41" s="19" t="s">
        <v>223</v>
      </c>
      <c r="D41" s="19" t="s">
        <v>151</v>
      </c>
      <c r="E41" s="19" t="s">
        <v>224</v>
      </c>
      <c r="F41" s="19">
        <v>16</v>
      </c>
      <c r="G41" s="19" t="s">
        <v>169</v>
      </c>
      <c r="H41" s="19" t="s">
        <v>225</v>
      </c>
      <c r="I41" s="19" t="s">
        <v>221</v>
      </c>
      <c r="J41" s="19" t="s">
        <v>117</v>
      </c>
      <c r="K41" s="19" t="s">
        <v>118</v>
      </c>
      <c r="L41" s="25">
        <v>31.04</v>
      </c>
      <c r="M41" s="25">
        <v>30.25</v>
      </c>
      <c r="N41" s="25">
        <f>SUM(L41:M41)</f>
        <v>61.29</v>
      </c>
      <c r="O41" s="26">
        <v>3</v>
      </c>
      <c r="P41" s="17">
        <v>2</v>
      </c>
    </row>
    <row r="42" spans="1:16" ht="16" customHeight="1" x14ac:dyDescent="0.35">
      <c r="A42" s="18">
        <v>52</v>
      </c>
      <c r="B42" s="19" t="s">
        <v>226</v>
      </c>
      <c r="C42" s="19" t="s">
        <v>227</v>
      </c>
      <c r="D42" s="19" t="s">
        <v>151</v>
      </c>
      <c r="E42" s="19" t="s">
        <v>228</v>
      </c>
      <c r="F42" s="19">
        <v>17</v>
      </c>
      <c r="G42" s="19" t="s">
        <v>169</v>
      </c>
      <c r="H42" s="19" t="s">
        <v>153</v>
      </c>
      <c r="I42" s="19" t="s">
        <v>221</v>
      </c>
      <c r="J42" s="19" t="s">
        <v>117</v>
      </c>
      <c r="K42" s="19" t="s">
        <v>155</v>
      </c>
      <c r="L42" s="25">
        <v>29.74</v>
      </c>
      <c r="M42" s="25">
        <v>29.67</v>
      </c>
      <c r="N42" s="25">
        <f>SUM(L42:M42)</f>
        <v>59.41</v>
      </c>
      <c r="O42" s="21">
        <v>2</v>
      </c>
      <c r="P42" s="17">
        <v>3</v>
      </c>
    </row>
    <row r="43" spans="1:16" ht="16" customHeight="1" x14ac:dyDescent="0.35">
      <c r="A43" s="18">
        <v>87</v>
      </c>
      <c r="B43" s="19" t="s">
        <v>229</v>
      </c>
      <c r="C43" s="19" t="s">
        <v>230</v>
      </c>
      <c r="D43" s="19" t="s">
        <v>151</v>
      </c>
      <c r="E43" s="19" t="s">
        <v>231</v>
      </c>
      <c r="F43" s="19">
        <v>17</v>
      </c>
      <c r="G43" s="19" t="s">
        <v>169</v>
      </c>
      <c r="H43" s="19" t="s">
        <v>225</v>
      </c>
      <c r="I43" s="19" t="s">
        <v>221</v>
      </c>
      <c r="J43" s="19" t="s">
        <v>117</v>
      </c>
      <c r="K43" s="19" t="s">
        <v>118</v>
      </c>
      <c r="L43" s="25">
        <v>31.55</v>
      </c>
      <c r="M43" s="25">
        <v>31.62</v>
      </c>
      <c r="N43" s="25">
        <f>SUM(L43:M43)</f>
        <v>63.17</v>
      </c>
      <c r="O43" s="21">
        <v>5</v>
      </c>
      <c r="P43" s="17">
        <v>4</v>
      </c>
    </row>
    <row r="44" spans="1:16" ht="16" customHeight="1" x14ac:dyDescent="0.35">
      <c r="A44" s="18">
        <v>157</v>
      </c>
      <c r="B44" s="19" t="s">
        <v>232</v>
      </c>
      <c r="C44" s="19" t="s">
        <v>233</v>
      </c>
      <c r="D44" s="19" t="s">
        <v>151</v>
      </c>
      <c r="E44" s="19" t="s">
        <v>234</v>
      </c>
      <c r="F44" s="19">
        <v>18</v>
      </c>
      <c r="G44" s="19" t="s">
        <v>169</v>
      </c>
      <c r="H44" s="19" t="s">
        <v>115</v>
      </c>
      <c r="I44" s="19" t="s">
        <v>221</v>
      </c>
      <c r="J44" s="19" t="s">
        <v>117</v>
      </c>
      <c r="K44" s="19" t="s">
        <v>118</v>
      </c>
      <c r="L44" s="25">
        <v>31.42</v>
      </c>
      <c r="M44" s="25">
        <v>30.85</v>
      </c>
      <c r="N44" s="25">
        <f>SUM(L44:M44)</f>
        <v>62.27</v>
      </c>
      <c r="O44" s="21">
        <v>4</v>
      </c>
      <c r="P44" s="17">
        <v>5</v>
      </c>
    </row>
    <row r="45" spans="1:16" ht="16" customHeight="1" x14ac:dyDescent="0.35">
      <c r="A45" s="18">
        <v>51</v>
      </c>
      <c r="B45" s="19" t="s">
        <v>235</v>
      </c>
      <c r="C45" s="19" t="s">
        <v>236</v>
      </c>
      <c r="D45" s="19" t="s">
        <v>151</v>
      </c>
      <c r="E45" s="19" t="s">
        <v>237</v>
      </c>
      <c r="F45" s="19">
        <v>18</v>
      </c>
      <c r="G45" s="19" t="s">
        <v>169</v>
      </c>
      <c r="H45" s="19" t="s">
        <v>209</v>
      </c>
      <c r="I45" s="19" t="s">
        <v>221</v>
      </c>
      <c r="J45" s="19" t="s">
        <v>117</v>
      </c>
      <c r="K45" s="19" t="s">
        <v>211</v>
      </c>
      <c r="L45" s="25">
        <v>35.5</v>
      </c>
      <c r="M45" s="25">
        <v>33.61</v>
      </c>
      <c r="N45" s="25">
        <f>SUM(L45:M45)</f>
        <v>69.11</v>
      </c>
      <c r="O45" s="21">
        <v>6</v>
      </c>
      <c r="P45" s="17">
        <v>6</v>
      </c>
    </row>
    <row r="46" spans="1:16" ht="16" customHeight="1" x14ac:dyDescent="0.35">
      <c r="A46" s="18">
        <v>70</v>
      </c>
      <c r="B46" s="19" t="s">
        <v>238</v>
      </c>
      <c r="C46" s="19" t="s">
        <v>239</v>
      </c>
      <c r="D46" s="19" t="s">
        <v>151</v>
      </c>
      <c r="E46" s="19" t="s">
        <v>240</v>
      </c>
      <c r="F46" s="19">
        <v>17</v>
      </c>
      <c r="G46" s="19" t="s">
        <v>169</v>
      </c>
      <c r="H46" s="19" t="s">
        <v>122</v>
      </c>
      <c r="I46" s="19" t="s">
        <v>221</v>
      </c>
      <c r="J46" s="19" t="s">
        <v>117</v>
      </c>
      <c r="K46" s="19" t="s">
        <v>118</v>
      </c>
      <c r="L46" s="25">
        <v>36.74</v>
      </c>
      <c r="M46" s="25">
        <v>36.08</v>
      </c>
      <c r="N46" s="25">
        <f>SUM(L46:M46)</f>
        <v>72.819999999999993</v>
      </c>
      <c r="O46" s="21">
        <v>7</v>
      </c>
      <c r="P46" s="17">
        <v>7</v>
      </c>
    </row>
  </sheetData>
  <mergeCells count="4">
    <mergeCell ref="I1:P1"/>
    <mergeCell ref="I2:P2"/>
    <mergeCell ref="I3:P3"/>
    <mergeCell ref="A1:H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CC507-DDB1-429A-AA23-38C81ABBF002}">
  <dimension ref="A1:P48"/>
  <sheetViews>
    <sheetView workbookViewId="0">
      <selection activeCell="T6" sqref="T6"/>
    </sheetView>
  </sheetViews>
  <sheetFormatPr defaultColWidth="14.453125" defaultRowHeight="16" customHeight="1" x14ac:dyDescent="0.35"/>
  <cols>
    <col min="1" max="1" width="6.453125" style="44" customWidth="1"/>
    <col min="2" max="2" width="13.54296875" style="31" customWidth="1"/>
    <col min="3" max="3" width="9.7265625" style="31" customWidth="1"/>
    <col min="4" max="4" width="8.81640625" style="31" hidden="1" customWidth="1"/>
    <col min="5" max="5" width="11.26953125" style="31" hidden="1" customWidth="1"/>
    <col min="6" max="6" width="6.36328125" style="31" hidden="1" customWidth="1"/>
    <col min="7" max="7" width="37" style="31" hidden="1" customWidth="1"/>
    <col min="8" max="8" width="17.81640625" style="31" customWidth="1"/>
    <col min="9" max="9" width="5.1796875" style="31" customWidth="1"/>
    <col min="10" max="10" width="5.1796875" style="31" hidden="1" customWidth="1"/>
    <col min="11" max="11" width="6.7265625" style="31" customWidth="1"/>
    <col min="12" max="14" width="6.08984375" style="28" customWidth="1"/>
    <col min="15" max="15" width="4.1796875" style="45" customWidth="1"/>
    <col min="16" max="16" width="6.81640625" style="46" customWidth="1"/>
    <col min="17" max="60" width="8.81640625" style="31" customWidth="1"/>
    <col min="61" max="16384" width="14.453125" style="31"/>
  </cols>
  <sheetData>
    <row r="1" spans="1:16" ht="35.5" customHeight="1" x14ac:dyDescent="0.35">
      <c r="A1" s="63"/>
      <c r="B1" s="63"/>
      <c r="C1" s="63"/>
      <c r="D1" s="63"/>
      <c r="E1" s="63"/>
      <c r="F1" s="63"/>
      <c r="G1" s="63"/>
      <c r="H1" s="63"/>
      <c r="I1" s="62" t="s">
        <v>323</v>
      </c>
      <c r="J1" s="62"/>
      <c r="K1" s="62"/>
      <c r="L1" s="62"/>
      <c r="M1" s="62"/>
      <c r="N1" s="62"/>
      <c r="O1" s="62"/>
      <c r="P1" s="62"/>
    </row>
    <row r="2" spans="1:16" ht="35.5" customHeight="1" x14ac:dyDescent="0.35">
      <c r="A2" s="63"/>
      <c r="B2" s="63"/>
      <c r="C2" s="63"/>
      <c r="D2" s="63"/>
      <c r="E2" s="63"/>
      <c r="F2" s="63"/>
      <c r="G2" s="63"/>
      <c r="H2" s="63"/>
      <c r="I2" s="59" t="s">
        <v>328</v>
      </c>
      <c r="J2" s="59"/>
      <c r="K2" s="59"/>
      <c r="L2" s="59"/>
      <c r="M2" s="59"/>
      <c r="N2" s="59"/>
      <c r="O2" s="59"/>
      <c r="P2" s="59"/>
    </row>
    <row r="3" spans="1:16" ht="35.5" customHeight="1" x14ac:dyDescent="0.35">
      <c r="A3" s="64"/>
      <c r="B3" s="64"/>
      <c r="C3" s="64"/>
      <c r="D3" s="64"/>
      <c r="E3" s="64"/>
      <c r="F3" s="64"/>
      <c r="G3" s="64"/>
      <c r="H3" s="64"/>
      <c r="I3" s="65" t="s">
        <v>327</v>
      </c>
      <c r="J3" s="60"/>
      <c r="K3" s="60"/>
      <c r="L3" s="60"/>
      <c r="M3" s="60"/>
      <c r="N3" s="60"/>
      <c r="O3" s="60"/>
      <c r="P3" s="61"/>
    </row>
    <row r="4" spans="1:16" ht="16" customHeight="1" x14ac:dyDescent="0.3">
      <c r="A4" s="32" t="s">
        <v>94</v>
      </c>
      <c r="B4" s="33" t="s">
        <v>95</v>
      </c>
      <c r="C4" s="33" t="s">
        <v>96</v>
      </c>
      <c r="D4" s="33" t="s">
        <v>97</v>
      </c>
      <c r="E4" s="33" t="s">
        <v>98</v>
      </c>
      <c r="F4" s="33" t="s">
        <v>99</v>
      </c>
      <c r="G4" s="33" t="s">
        <v>100</v>
      </c>
      <c r="H4" s="33" t="s">
        <v>101</v>
      </c>
      <c r="I4" s="33" t="s">
        <v>102</v>
      </c>
      <c r="J4" s="33" t="s">
        <v>103</v>
      </c>
      <c r="K4" s="33" t="s">
        <v>104</v>
      </c>
      <c r="L4" s="15" t="s">
        <v>105</v>
      </c>
      <c r="M4" s="15" t="s">
        <v>106</v>
      </c>
      <c r="N4" s="15" t="s">
        <v>107</v>
      </c>
      <c r="O4" s="34" t="s">
        <v>241</v>
      </c>
      <c r="P4" s="35" t="s">
        <v>109</v>
      </c>
    </row>
    <row r="5" spans="1:16" ht="16" customHeight="1" x14ac:dyDescent="0.35">
      <c r="A5" s="36">
        <v>160</v>
      </c>
      <c r="B5" s="37" t="s">
        <v>110</v>
      </c>
      <c r="C5" s="37" t="s">
        <v>111</v>
      </c>
      <c r="D5" s="37" t="s">
        <v>112</v>
      </c>
      <c r="E5" s="37" t="s">
        <v>113</v>
      </c>
      <c r="F5" s="37">
        <v>11</v>
      </c>
      <c r="G5" s="37" t="s">
        <v>114</v>
      </c>
      <c r="H5" s="37" t="s">
        <v>115</v>
      </c>
      <c r="I5" s="37" t="s">
        <v>116</v>
      </c>
      <c r="J5" s="37" t="s">
        <v>117</v>
      </c>
      <c r="K5" s="37" t="s">
        <v>118</v>
      </c>
      <c r="L5" s="20">
        <v>30.99</v>
      </c>
      <c r="M5" s="20">
        <v>30.28</v>
      </c>
      <c r="N5" s="20">
        <f>SUM(L5:M5)</f>
        <v>61.269999999999996</v>
      </c>
      <c r="O5" s="38">
        <v>1</v>
      </c>
      <c r="P5" s="39">
        <v>1</v>
      </c>
    </row>
    <row r="6" spans="1:16" ht="16" customHeight="1" x14ac:dyDescent="0.35">
      <c r="A6" s="36">
        <v>36</v>
      </c>
      <c r="B6" s="37" t="s">
        <v>123</v>
      </c>
      <c r="C6" s="37" t="s">
        <v>124</v>
      </c>
      <c r="D6" s="37" t="s">
        <v>112</v>
      </c>
      <c r="E6" s="37" t="s">
        <v>125</v>
      </c>
      <c r="F6" s="37">
        <v>12</v>
      </c>
      <c r="G6" s="37" t="s">
        <v>114</v>
      </c>
      <c r="H6" s="37" t="s">
        <v>126</v>
      </c>
      <c r="I6" s="37" t="s">
        <v>116</v>
      </c>
      <c r="J6" s="37" t="s">
        <v>117</v>
      </c>
      <c r="K6" s="37" t="s">
        <v>118</v>
      </c>
      <c r="L6" s="22">
        <v>31.67</v>
      </c>
      <c r="M6" s="22">
        <v>30.46</v>
      </c>
      <c r="N6" s="20">
        <f>SUM(L6:M6)</f>
        <v>62.13</v>
      </c>
      <c r="O6" s="38">
        <v>3</v>
      </c>
      <c r="P6" s="39">
        <v>2</v>
      </c>
    </row>
    <row r="7" spans="1:16" ht="16" customHeight="1" x14ac:dyDescent="0.35">
      <c r="A7" s="36">
        <v>43</v>
      </c>
      <c r="B7" s="37" t="s">
        <v>123</v>
      </c>
      <c r="C7" s="37" t="s">
        <v>131</v>
      </c>
      <c r="D7" s="37" t="s">
        <v>112</v>
      </c>
      <c r="E7" s="37" t="s">
        <v>132</v>
      </c>
      <c r="F7" s="37">
        <v>10</v>
      </c>
      <c r="G7" s="37" t="s">
        <v>114</v>
      </c>
      <c r="H7" s="37" t="s">
        <v>126</v>
      </c>
      <c r="I7" s="37" t="s">
        <v>116</v>
      </c>
      <c r="J7" s="37" t="s">
        <v>117</v>
      </c>
      <c r="K7" s="37" t="s">
        <v>118</v>
      </c>
      <c r="L7" s="20">
        <v>30.84</v>
      </c>
      <c r="M7" s="20">
        <v>38.450000000000003</v>
      </c>
      <c r="N7" s="20">
        <f>SUM(L7:M7)</f>
        <v>69.290000000000006</v>
      </c>
      <c r="O7" s="38">
        <v>7</v>
      </c>
      <c r="P7" s="39">
        <v>3</v>
      </c>
    </row>
    <row r="8" spans="1:16" ht="16" customHeight="1" x14ac:dyDescent="0.35">
      <c r="A8" s="36">
        <v>92</v>
      </c>
      <c r="B8" s="37" t="s">
        <v>127</v>
      </c>
      <c r="C8" s="37" t="s">
        <v>128</v>
      </c>
      <c r="D8" s="37" t="s">
        <v>112</v>
      </c>
      <c r="E8" s="37" t="s">
        <v>129</v>
      </c>
      <c r="F8" s="37">
        <v>12</v>
      </c>
      <c r="G8" s="37" t="s">
        <v>114</v>
      </c>
      <c r="H8" s="37" t="s">
        <v>130</v>
      </c>
      <c r="I8" s="37" t="s">
        <v>116</v>
      </c>
      <c r="J8" s="37" t="s">
        <v>117</v>
      </c>
      <c r="K8" s="37" t="s">
        <v>118</v>
      </c>
      <c r="L8" s="22">
        <v>33.049999999999997</v>
      </c>
      <c r="M8" s="22">
        <v>31.5</v>
      </c>
      <c r="N8" s="20">
        <f>SUM(L8:M8)</f>
        <v>64.55</v>
      </c>
      <c r="O8" s="38">
        <v>4</v>
      </c>
      <c r="P8" s="39">
        <v>4</v>
      </c>
    </row>
    <row r="9" spans="1:16" ht="16" customHeight="1" x14ac:dyDescent="0.35">
      <c r="A9" s="36">
        <v>42</v>
      </c>
      <c r="B9" s="37" t="s">
        <v>119</v>
      </c>
      <c r="C9" s="37" t="s">
        <v>120</v>
      </c>
      <c r="D9" s="37" t="s">
        <v>112</v>
      </c>
      <c r="E9" s="37" t="s">
        <v>121</v>
      </c>
      <c r="F9" s="37">
        <v>12</v>
      </c>
      <c r="G9" s="37" t="s">
        <v>114</v>
      </c>
      <c r="H9" s="37" t="s">
        <v>122</v>
      </c>
      <c r="I9" s="37" t="s">
        <v>116</v>
      </c>
      <c r="J9" s="37" t="s">
        <v>117</v>
      </c>
      <c r="K9" s="37" t="s">
        <v>118</v>
      </c>
      <c r="L9" s="22">
        <v>30.46</v>
      </c>
      <c r="M9" s="22">
        <v>30.91</v>
      </c>
      <c r="N9" s="20">
        <f>SUM(L9:M9)</f>
        <v>61.370000000000005</v>
      </c>
      <c r="O9" s="38">
        <v>2</v>
      </c>
      <c r="P9" s="39">
        <v>5</v>
      </c>
    </row>
    <row r="10" spans="1:16" ht="16" customHeight="1" x14ac:dyDescent="0.35">
      <c r="A10" s="36">
        <v>26</v>
      </c>
      <c r="B10" s="37" t="s">
        <v>138</v>
      </c>
      <c r="C10" s="37" t="s">
        <v>139</v>
      </c>
      <c r="D10" s="37" t="s">
        <v>112</v>
      </c>
      <c r="E10" s="37" t="s">
        <v>140</v>
      </c>
      <c r="F10" s="37">
        <v>12</v>
      </c>
      <c r="G10" s="37" t="s">
        <v>114</v>
      </c>
      <c r="H10" s="37" t="s">
        <v>130</v>
      </c>
      <c r="I10" s="37" t="s">
        <v>116</v>
      </c>
      <c r="J10" s="37" t="s">
        <v>117</v>
      </c>
      <c r="K10" s="37" t="s">
        <v>118</v>
      </c>
      <c r="L10" s="20">
        <v>34.6</v>
      </c>
      <c r="M10" s="20">
        <v>32.51</v>
      </c>
      <c r="N10" s="20">
        <f>SUM(L10:M10)</f>
        <v>67.11</v>
      </c>
      <c r="O10" s="38">
        <v>5</v>
      </c>
      <c r="P10" s="39">
        <v>6</v>
      </c>
    </row>
    <row r="11" spans="1:16" ht="16" customHeight="1" x14ac:dyDescent="0.35">
      <c r="A11" s="36">
        <v>78</v>
      </c>
      <c r="B11" s="37" t="s">
        <v>133</v>
      </c>
      <c r="C11" s="37" t="s">
        <v>134</v>
      </c>
      <c r="D11" s="37" t="s">
        <v>112</v>
      </c>
      <c r="E11" s="37" t="s">
        <v>135</v>
      </c>
      <c r="F11" s="37">
        <v>12</v>
      </c>
      <c r="G11" s="37" t="s">
        <v>114</v>
      </c>
      <c r="H11" s="37" t="s">
        <v>122</v>
      </c>
      <c r="I11" s="37" t="s">
        <v>116</v>
      </c>
      <c r="J11" s="37" t="s">
        <v>117</v>
      </c>
      <c r="K11" s="37" t="s">
        <v>118</v>
      </c>
      <c r="L11" s="20">
        <v>34.479999999999997</v>
      </c>
      <c r="M11" s="20">
        <v>33.340000000000003</v>
      </c>
      <c r="N11" s="20">
        <f>SUM(L11:M11)</f>
        <v>67.819999999999993</v>
      </c>
      <c r="O11" s="38">
        <v>6</v>
      </c>
      <c r="P11" s="39">
        <v>7</v>
      </c>
    </row>
    <row r="12" spans="1:16" ht="16" customHeight="1" x14ac:dyDescent="0.35">
      <c r="A12" s="36">
        <v>55</v>
      </c>
      <c r="B12" s="37" t="s">
        <v>141</v>
      </c>
      <c r="C12" s="37" t="s">
        <v>142</v>
      </c>
      <c r="D12" s="37" t="s">
        <v>112</v>
      </c>
      <c r="E12" s="37" t="s">
        <v>143</v>
      </c>
      <c r="F12" s="37">
        <v>10</v>
      </c>
      <c r="G12" s="37" t="s">
        <v>114</v>
      </c>
      <c r="H12" s="37" t="s">
        <v>122</v>
      </c>
      <c r="I12" s="37" t="s">
        <v>116</v>
      </c>
      <c r="J12" s="37" t="s">
        <v>117</v>
      </c>
      <c r="K12" s="37" t="s">
        <v>118</v>
      </c>
      <c r="L12" s="20">
        <v>38.049999999999997</v>
      </c>
      <c r="M12" s="20">
        <v>34.54</v>
      </c>
      <c r="N12" s="20">
        <f>SUM(L12:M12)</f>
        <v>72.59</v>
      </c>
      <c r="O12" s="38">
        <v>8</v>
      </c>
      <c r="P12" s="39">
        <v>8</v>
      </c>
    </row>
    <row r="13" spans="1:16" ht="16" customHeight="1" x14ac:dyDescent="0.35">
      <c r="A13" s="36">
        <v>44</v>
      </c>
      <c r="B13" s="37" t="s">
        <v>119</v>
      </c>
      <c r="C13" s="37" t="s">
        <v>144</v>
      </c>
      <c r="D13" s="37" t="s">
        <v>112</v>
      </c>
      <c r="E13" s="37" t="s">
        <v>145</v>
      </c>
      <c r="F13" s="37">
        <v>10</v>
      </c>
      <c r="G13" s="37" t="s">
        <v>114</v>
      </c>
      <c r="H13" s="37" t="s">
        <v>122</v>
      </c>
      <c r="I13" s="37" t="s">
        <v>116</v>
      </c>
      <c r="J13" s="37" t="s">
        <v>117</v>
      </c>
      <c r="K13" s="37" t="s">
        <v>118</v>
      </c>
      <c r="L13" s="20">
        <v>38.14</v>
      </c>
      <c r="M13" s="20">
        <v>37.729999999999997</v>
      </c>
      <c r="N13" s="20">
        <f>SUM(L13:M13)</f>
        <v>75.87</v>
      </c>
      <c r="O13" s="38">
        <v>9</v>
      </c>
      <c r="P13" s="39">
        <v>9</v>
      </c>
    </row>
    <row r="14" spans="1:16" ht="16" customHeight="1" x14ac:dyDescent="0.35">
      <c r="A14" s="36">
        <v>86</v>
      </c>
      <c r="B14" s="37" t="s">
        <v>146</v>
      </c>
      <c r="C14" s="37" t="s">
        <v>147</v>
      </c>
      <c r="D14" s="37" t="s">
        <v>112</v>
      </c>
      <c r="E14" s="37" t="s">
        <v>148</v>
      </c>
      <c r="F14" s="37">
        <v>8</v>
      </c>
      <c r="G14" s="37" t="s">
        <v>114</v>
      </c>
      <c r="H14" s="37" t="s">
        <v>122</v>
      </c>
      <c r="I14" s="37" t="s">
        <v>116</v>
      </c>
      <c r="J14" s="37" t="s">
        <v>117</v>
      </c>
      <c r="K14" s="37" t="s">
        <v>118</v>
      </c>
      <c r="L14" s="20">
        <v>41.58</v>
      </c>
      <c r="M14" s="20">
        <v>40.229999999999997</v>
      </c>
      <c r="N14" s="20">
        <f>SUM(L14:M14)</f>
        <v>81.81</v>
      </c>
      <c r="O14" s="38">
        <v>10</v>
      </c>
      <c r="P14" s="39">
        <v>10</v>
      </c>
    </row>
    <row r="15" spans="1:16" ht="16" customHeight="1" x14ac:dyDescent="0.35">
      <c r="A15" s="36">
        <v>91</v>
      </c>
      <c r="B15" s="37" t="s">
        <v>136</v>
      </c>
      <c r="C15" s="37" t="s">
        <v>137</v>
      </c>
      <c r="D15" s="37"/>
      <c r="E15" s="37"/>
      <c r="F15" s="37"/>
      <c r="G15" s="37"/>
      <c r="H15" s="37" t="s">
        <v>130</v>
      </c>
      <c r="I15" s="37" t="s">
        <v>116</v>
      </c>
      <c r="J15" s="37" t="s">
        <v>117</v>
      </c>
      <c r="K15" s="37" t="s">
        <v>118</v>
      </c>
      <c r="L15" s="20"/>
      <c r="M15" s="20"/>
      <c r="N15" s="20" t="s">
        <v>242</v>
      </c>
      <c r="O15" s="38"/>
      <c r="P15" s="39"/>
    </row>
    <row r="16" spans="1:16" ht="16" customHeight="1" x14ac:dyDescent="0.3">
      <c r="A16" s="32" t="s">
        <v>94</v>
      </c>
      <c r="B16" s="33" t="s">
        <v>95</v>
      </c>
      <c r="C16" s="33" t="s">
        <v>96</v>
      </c>
      <c r="D16" s="33" t="s">
        <v>97</v>
      </c>
      <c r="E16" s="33" t="s">
        <v>98</v>
      </c>
      <c r="F16" s="33" t="s">
        <v>99</v>
      </c>
      <c r="G16" s="33" t="s">
        <v>100</v>
      </c>
      <c r="H16" s="33" t="s">
        <v>101</v>
      </c>
      <c r="I16" s="33" t="s">
        <v>102</v>
      </c>
      <c r="J16" s="33" t="s">
        <v>103</v>
      </c>
      <c r="K16" s="33" t="s">
        <v>104</v>
      </c>
      <c r="L16" s="15" t="s">
        <v>105</v>
      </c>
      <c r="M16" s="15" t="s">
        <v>106</v>
      </c>
      <c r="N16" s="15" t="s">
        <v>107</v>
      </c>
      <c r="O16" s="34" t="s">
        <v>241</v>
      </c>
      <c r="P16" s="35" t="s">
        <v>109</v>
      </c>
    </row>
    <row r="17" spans="1:16" ht="16" customHeight="1" x14ac:dyDescent="0.35">
      <c r="A17" s="36">
        <v>48</v>
      </c>
      <c r="B17" s="37" t="s">
        <v>149</v>
      </c>
      <c r="C17" s="37" t="s">
        <v>150</v>
      </c>
      <c r="D17" s="37" t="s">
        <v>151</v>
      </c>
      <c r="E17" s="37" t="s">
        <v>152</v>
      </c>
      <c r="F17" s="37">
        <v>12</v>
      </c>
      <c r="G17" s="37" t="s">
        <v>114</v>
      </c>
      <c r="H17" s="37" t="s">
        <v>153</v>
      </c>
      <c r="I17" s="37" t="s">
        <v>154</v>
      </c>
      <c r="J17" s="37" t="s">
        <v>117</v>
      </c>
      <c r="K17" s="37" t="s">
        <v>155</v>
      </c>
      <c r="L17" s="20">
        <v>27.73</v>
      </c>
      <c r="M17" s="20">
        <v>27.65</v>
      </c>
      <c r="N17" s="20">
        <f>SUM(L17:M17)</f>
        <v>55.379999999999995</v>
      </c>
      <c r="O17" s="38">
        <v>1</v>
      </c>
      <c r="P17" s="39">
        <v>1</v>
      </c>
    </row>
    <row r="18" spans="1:16" ht="16" customHeight="1" x14ac:dyDescent="0.35">
      <c r="A18" s="36">
        <v>59</v>
      </c>
      <c r="B18" s="37" t="s">
        <v>156</v>
      </c>
      <c r="C18" s="37" t="s">
        <v>157</v>
      </c>
      <c r="D18" s="37" t="s">
        <v>151</v>
      </c>
      <c r="E18" s="37" t="s">
        <v>158</v>
      </c>
      <c r="F18" s="37">
        <v>10</v>
      </c>
      <c r="G18" s="37" t="s">
        <v>114</v>
      </c>
      <c r="H18" s="37" t="s">
        <v>130</v>
      </c>
      <c r="I18" s="37" t="s">
        <v>154</v>
      </c>
      <c r="J18" s="37" t="s">
        <v>117</v>
      </c>
      <c r="K18" s="37" t="s">
        <v>118</v>
      </c>
      <c r="L18" s="20">
        <v>29.62</v>
      </c>
      <c r="M18" s="20">
        <v>27.97</v>
      </c>
      <c r="N18" s="20">
        <f>SUM(L18:M18)</f>
        <v>57.59</v>
      </c>
      <c r="O18" s="38">
        <v>2</v>
      </c>
      <c r="P18" s="39">
        <v>2</v>
      </c>
    </row>
    <row r="19" spans="1:16" ht="16" customHeight="1" x14ac:dyDescent="0.35">
      <c r="A19" s="36">
        <v>159</v>
      </c>
      <c r="B19" s="37" t="s">
        <v>159</v>
      </c>
      <c r="C19" s="37" t="s">
        <v>160</v>
      </c>
      <c r="D19" s="37" t="s">
        <v>151</v>
      </c>
      <c r="E19" s="37"/>
      <c r="F19" s="37">
        <f>SUM(2026-2013)</f>
        <v>13</v>
      </c>
      <c r="G19" s="37"/>
      <c r="H19" s="37" t="s">
        <v>115</v>
      </c>
      <c r="I19" s="37" t="s">
        <v>161</v>
      </c>
      <c r="J19" s="37" t="s">
        <v>117</v>
      </c>
      <c r="K19" s="37" t="s">
        <v>118</v>
      </c>
      <c r="L19" s="20">
        <v>42.21</v>
      </c>
      <c r="M19" s="20">
        <v>39.799999999999997</v>
      </c>
      <c r="N19" s="20">
        <f>SUM(L19:M19)</f>
        <v>82.009999999999991</v>
      </c>
      <c r="O19" s="38">
        <v>3</v>
      </c>
      <c r="P19" s="39">
        <v>3</v>
      </c>
    </row>
    <row r="20" spans="1:16" ht="16" customHeight="1" x14ac:dyDescent="0.35">
      <c r="A20" s="36">
        <v>84</v>
      </c>
      <c r="B20" s="37" t="s">
        <v>229</v>
      </c>
      <c r="C20" s="37" t="s">
        <v>243</v>
      </c>
      <c r="D20" s="37" t="s">
        <v>151</v>
      </c>
      <c r="E20" s="37"/>
      <c r="F20" s="37"/>
      <c r="G20" s="37"/>
      <c r="H20" s="37" t="s">
        <v>225</v>
      </c>
      <c r="I20" s="37" t="s">
        <v>154</v>
      </c>
      <c r="J20" s="37" t="s">
        <v>117</v>
      </c>
      <c r="K20" s="37" t="s">
        <v>118</v>
      </c>
      <c r="L20" s="20"/>
      <c r="M20" s="20"/>
      <c r="N20" s="20">
        <f>SUM(L20:M20)</f>
        <v>0</v>
      </c>
      <c r="O20" s="38" t="s">
        <v>242</v>
      </c>
      <c r="P20" s="39"/>
    </row>
    <row r="21" spans="1:16" ht="16" customHeight="1" x14ac:dyDescent="0.3">
      <c r="A21" s="32" t="s">
        <v>94</v>
      </c>
      <c r="B21" s="33" t="s">
        <v>95</v>
      </c>
      <c r="C21" s="33" t="s">
        <v>96</v>
      </c>
      <c r="D21" s="33" t="s">
        <v>97</v>
      </c>
      <c r="E21" s="33" t="s">
        <v>98</v>
      </c>
      <c r="F21" s="33" t="s">
        <v>99</v>
      </c>
      <c r="G21" s="33" t="s">
        <v>100</v>
      </c>
      <c r="H21" s="33" t="s">
        <v>101</v>
      </c>
      <c r="I21" s="33" t="s">
        <v>102</v>
      </c>
      <c r="J21" s="33" t="s">
        <v>103</v>
      </c>
      <c r="K21" s="33" t="s">
        <v>104</v>
      </c>
      <c r="L21" s="15" t="s">
        <v>105</v>
      </c>
      <c r="M21" s="15" t="s">
        <v>106</v>
      </c>
      <c r="N21" s="15" t="s">
        <v>107</v>
      </c>
      <c r="O21" s="34" t="s">
        <v>241</v>
      </c>
      <c r="P21" s="35" t="s">
        <v>109</v>
      </c>
    </row>
    <row r="22" spans="1:16" ht="16" customHeight="1" x14ac:dyDescent="0.35">
      <c r="A22" s="36">
        <v>45</v>
      </c>
      <c r="B22" s="37" t="s">
        <v>177</v>
      </c>
      <c r="C22" s="37" t="s">
        <v>178</v>
      </c>
      <c r="D22" s="37" t="s">
        <v>112</v>
      </c>
      <c r="E22" s="37" t="s">
        <v>179</v>
      </c>
      <c r="F22" s="37">
        <v>13</v>
      </c>
      <c r="G22" s="37" t="s">
        <v>114</v>
      </c>
      <c r="H22" s="37" t="s">
        <v>122</v>
      </c>
      <c r="I22" s="37" t="s">
        <v>165</v>
      </c>
      <c r="J22" s="37" t="s">
        <v>117</v>
      </c>
      <c r="K22" s="37" t="s">
        <v>118</v>
      </c>
      <c r="L22" s="20">
        <v>29.08</v>
      </c>
      <c r="M22" s="20">
        <v>28.95</v>
      </c>
      <c r="N22" s="20">
        <f>SUM(L22:M22)</f>
        <v>58.03</v>
      </c>
      <c r="O22" s="38">
        <v>3</v>
      </c>
      <c r="P22" s="39">
        <v>1</v>
      </c>
    </row>
    <row r="23" spans="1:16" ht="16" customHeight="1" x14ac:dyDescent="0.35">
      <c r="A23" s="36">
        <v>67</v>
      </c>
      <c r="B23" s="37" t="s">
        <v>174</v>
      </c>
      <c r="C23" s="37" t="s">
        <v>139</v>
      </c>
      <c r="D23" s="37" t="s">
        <v>112</v>
      </c>
      <c r="E23" s="37" t="s">
        <v>175</v>
      </c>
      <c r="F23" s="37">
        <v>13</v>
      </c>
      <c r="G23" s="37" t="s">
        <v>114</v>
      </c>
      <c r="H23" s="37" t="s">
        <v>176</v>
      </c>
      <c r="I23" s="37" t="s">
        <v>165</v>
      </c>
      <c r="J23" s="37" t="s">
        <v>117</v>
      </c>
      <c r="K23" s="37" t="s">
        <v>155</v>
      </c>
      <c r="L23" s="20">
        <v>30.03</v>
      </c>
      <c r="M23" s="20">
        <v>28.88</v>
      </c>
      <c r="N23" s="20">
        <f>SUM(L23:M23)</f>
        <v>58.91</v>
      </c>
      <c r="O23" s="38">
        <v>4</v>
      </c>
      <c r="P23" s="39">
        <v>2</v>
      </c>
    </row>
    <row r="24" spans="1:16" ht="16" customHeight="1" x14ac:dyDescent="0.35">
      <c r="A24" s="36">
        <v>25</v>
      </c>
      <c r="B24" s="37" t="s">
        <v>162</v>
      </c>
      <c r="C24" s="37" t="s">
        <v>163</v>
      </c>
      <c r="D24" s="37" t="s">
        <v>112</v>
      </c>
      <c r="E24" s="37" t="s">
        <v>164</v>
      </c>
      <c r="F24" s="37">
        <v>14</v>
      </c>
      <c r="G24" s="37" t="s">
        <v>114</v>
      </c>
      <c r="H24" s="37" t="s">
        <v>122</v>
      </c>
      <c r="I24" s="37" t="s">
        <v>165</v>
      </c>
      <c r="J24" s="37" t="s">
        <v>117</v>
      </c>
      <c r="K24" s="37" t="s">
        <v>118</v>
      </c>
      <c r="L24" s="20">
        <v>29.2</v>
      </c>
      <c r="M24" s="20">
        <v>27.82</v>
      </c>
      <c r="N24" s="20">
        <f>SUM(L24:M24)</f>
        <v>57.019999999999996</v>
      </c>
      <c r="O24" s="38">
        <v>2</v>
      </c>
      <c r="P24" s="39">
        <v>3</v>
      </c>
    </row>
    <row r="25" spans="1:16" ht="16" customHeight="1" x14ac:dyDescent="0.35">
      <c r="A25" s="36">
        <v>41</v>
      </c>
      <c r="B25" s="37" t="s">
        <v>171</v>
      </c>
      <c r="C25" s="37" t="s">
        <v>172</v>
      </c>
      <c r="D25" s="37" t="s">
        <v>112</v>
      </c>
      <c r="E25" s="37" t="s">
        <v>173</v>
      </c>
      <c r="F25" s="37">
        <v>14</v>
      </c>
      <c r="G25" s="37" t="s">
        <v>114</v>
      </c>
      <c r="H25" s="37" t="s">
        <v>122</v>
      </c>
      <c r="I25" s="37" t="s">
        <v>165</v>
      </c>
      <c r="J25" s="37" t="s">
        <v>117</v>
      </c>
      <c r="K25" s="37" t="s">
        <v>118</v>
      </c>
      <c r="L25" s="20">
        <v>27.83</v>
      </c>
      <c r="M25" s="20">
        <v>28.66</v>
      </c>
      <c r="N25" s="20">
        <f>SUM(L25:M25)</f>
        <v>56.489999999999995</v>
      </c>
      <c r="O25" s="38">
        <v>1</v>
      </c>
      <c r="P25" s="39">
        <v>4</v>
      </c>
    </row>
    <row r="26" spans="1:16" ht="16" customHeight="1" x14ac:dyDescent="0.35">
      <c r="A26" s="36">
        <v>24</v>
      </c>
      <c r="B26" s="37" t="s">
        <v>183</v>
      </c>
      <c r="C26" s="37" t="s">
        <v>184</v>
      </c>
      <c r="D26" s="37" t="s">
        <v>112</v>
      </c>
      <c r="E26" s="37" t="s">
        <v>185</v>
      </c>
      <c r="F26" s="37">
        <v>13</v>
      </c>
      <c r="G26" s="37" t="s">
        <v>114</v>
      </c>
      <c r="H26" s="37" t="s">
        <v>186</v>
      </c>
      <c r="I26" s="37" t="s">
        <v>165</v>
      </c>
      <c r="J26" s="37" t="s">
        <v>117</v>
      </c>
      <c r="K26" s="37" t="s">
        <v>118</v>
      </c>
      <c r="L26" s="20">
        <v>29.82</v>
      </c>
      <c r="M26" s="20">
        <v>29.34</v>
      </c>
      <c r="N26" s="20">
        <f t="shared" ref="N26:N28" si="0">SUM(L26:M26)</f>
        <v>59.16</v>
      </c>
      <c r="O26" s="38">
        <v>5</v>
      </c>
      <c r="P26" s="39">
        <v>5</v>
      </c>
    </row>
    <row r="27" spans="1:16" ht="16" customHeight="1" x14ac:dyDescent="0.35">
      <c r="A27" s="40">
        <v>220</v>
      </c>
      <c r="B27" s="41" t="s">
        <v>180</v>
      </c>
      <c r="C27" s="41" t="s">
        <v>181</v>
      </c>
      <c r="D27" s="37" t="s">
        <v>112</v>
      </c>
      <c r="E27" s="37" t="s">
        <v>182</v>
      </c>
      <c r="F27" s="37">
        <v>14</v>
      </c>
      <c r="G27" s="37" t="s">
        <v>169</v>
      </c>
      <c r="H27" s="37" t="s">
        <v>115</v>
      </c>
      <c r="I27" s="37" t="s">
        <v>165</v>
      </c>
      <c r="J27" s="37" t="s">
        <v>117</v>
      </c>
      <c r="K27" s="37" t="s">
        <v>118</v>
      </c>
      <c r="L27" s="20">
        <v>31.23</v>
      </c>
      <c r="M27" s="20">
        <v>29.99</v>
      </c>
      <c r="N27" s="20">
        <f t="shared" si="0"/>
        <v>61.22</v>
      </c>
      <c r="O27" s="38">
        <v>6</v>
      </c>
      <c r="P27" s="39">
        <v>6</v>
      </c>
    </row>
    <row r="28" spans="1:16" ht="16" customHeight="1" x14ac:dyDescent="0.35">
      <c r="A28" s="40">
        <v>94</v>
      </c>
      <c r="B28" s="41" t="s">
        <v>166</v>
      </c>
      <c r="C28" s="41" t="s">
        <v>167</v>
      </c>
      <c r="D28" s="37" t="s">
        <v>112</v>
      </c>
      <c r="E28" s="37" t="s">
        <v>168</v>
      </c>
      <c r="F28" s="37">
        <v>13</v>
      </c>
      <c r="G28" s="37" t="s">
        <v>169</v>
      </c>
      <c r="H28" s="37" t="s">
        <v>170</v>
      </c>
      <c r="I28" s="37" t="s">
        <v>165</v>
      </c>
      <c r="J28" s="37" t="s">
        <v>117</v>
      </c>
      <c r="K28" s="37" t="s">
        <v>118</v>
      </c>
      <c r="L28" s="20"/>
      <c r="M28" s="20"/>
      <c r="N28" s="20">
        <f t="shared" si="0"/>
        <v>0</v>
      </c>
      <c r="O28" s="38" t="s">
        <v>242</v>
      </c>
      <c r="P28" s="39"/>
    </row>
    <row r="29" spans="1:16" ht="16" customHeight="1" x14ac:dyDescent="0.3">
      <c r="A29" s="32" t="s">
        <v>94</v>
      </c>
      <c r="B29" s="33" t="s">
        <v>95</v>
      </c>
      <c r="C29" s="33" t="s">
        <v>96</v>
      </c>
      <c r="D29" s="33" t="s">
        <v>97</v>
      </c>
      <c r="E29" s="33" t="s">
        <v>98</v>
      </c>
      <c r="F29" s="33" t="s">
        <v>99</v>
      </c>
      <c r="G29" s="33" t="s">
        <v>100</v>
      </c>
      <c r="H29" s="33" t="s">
        <v>101</v>
      </c>
      <c r="I29" s="33" t="s">
        <v>102</v>
      </c>
      <c r="J29" s="33" t="s">
        <v>103</v>
      </c>
      <c r="K29" s="33" t="s">
        <v>104</v>
      </c>
      <c r="L29" s="15" t="s">
        <v>105</v>
      </c>
      <c r="M29" s="15" t="s">
        <v>106</v>
      </c>
      <c r="N29" s="15" t="s">
        <v>107</v>
      </c>
      <c r="O29" s="34" t="s">
        <v>241</v>
      </c>
      <c r="P29" s="35" t="s">
        <v>109</v>
      </c>
    </row>
    <row r="30" spans="1:16" ht="16" customHeight="1" x14ac:dyDescent="0.35">
      <c r="A30" s="36">
        <v>88</v>
      </c>
      <c r="B30" s="37" t="s">
        <v>187</v>
      </c>
      <c r="C30" s="37" t="s">
        <v>188</v>
      </c>
      <c r="D30" s="37" t="s">
        <v>151</v>
      </c>
      <c r="E30" s="37" t="s">
        <v>189</v>
      </c>
      <c r="F30" s="37">
        <v>14</v>
      </c>
      <c r="G30" s="37" t="s">
        <v>114</v>
      </c>
      <c r="H30" s="37" t="s">
        <v>190</v>
      </c>
      <c r="I30" s="37" t="s">
        <v>161</v>
      </c>
      <c r="J30" s="37" t="s">
        <v>117</v>
      </c>
      <c r="K30" s="37" t="s">
        <v>191</v>
      </c>
      <c r="L30" s="20">
        <v>26.89</v>
      </c>
      <c r="M30" s="20">
        <v>26.35</v>
      </c>
      <c r="N30" s="20">
        <f t="shared" ref="N30:N35" si="1">SUM(L30:M30)</f>
        <v>53.24</v>
      </c>
      <c r="O30" s="38">
        <v>1</v>
      </c>
      <c r="P30" s="39">
        <v>1</v>
      </c>
    </row>
    <row r="31" spans="1:16" ht="16" customHeight="1" x14ac:dyDescent="0.35">
      <c r="A31" s="36">
        <v>63</v>
      </c>
      <c r="B31" s="37" t="s">
        <v>141</v>
      </c>
      <c r="C31" s="37" t="s">
        <v>192</v>
      </c>
      <c r="D31" s="37" t="s">
        <v>151</v>
      </c>
      <c r="E31" s="37" t="s">
        <v>193</v>
      </c>
      <c r="F31" s="37">
        <v>13</v>
      </c>
      <c r="G31" s="37" t="s">
        <v>114</v>
      </c>
      <c r="H31" s="37" t="s">
        <v>122</v>
      </c>
      <c r="I31" s="37" t="s">
        <v>161</v>
      </c>
      <c r="J31" s="37" t="s">
        <v>117</v>
      </c>
      <c r="K31" s="37" t="s">
        <v>118</v>
      </c>
      <c r="L31" s="20">
        <v>27.96</v>
      </c>
      <c r="M31" s="20">
        <v>26.83</v>
      </c>
      <c r="N31" s="20">
        <f t="shared" si="1"/>
        <v>54.79</v>
      </c>
      <c r="O31" s="38">
        <v>2</v>
      </c>
      <c r="P31" s="39">
        <v>2</v>
      </c>
    </row>
    <row r="32" spans="1:16" ht="16" customHeight="1" x14ac:dyDescent="0.35">
      <c r="A32" s="36">
        <v>96</v>
      </c>
      <c r="B32" s="37" t="s">
        <v>194</v>
      </c>
      <c r="C32" s="37" t="s">
        <v>195</v>
      </c>
      <c r="D32" s="37" t="s">
        <v>151</v>
      </c>
      <c r="E32" s="37" t="s">
        <v>196</v>
      </c>
      <c r="F32" s="37">
        <v>14</v>
      </c>
      <c r="G32" s="37" t="s">
        <v>114</v>
      </c>
      <c r="H32" s="37" t="s">
        <v>197</v>
      </c>
      <c r="I32" s="37" t="s">
        <v>161</v>
      </c>
      <c r="J32" s="37" t="s">
        <v>117</v>
      </c>
      <c r="K32" s="37" t="s">
        <v>118</v>
      </c>
      <c r="L32" s="20">
        <v>28.88</v>
      </c>
      <c r="M32" s="20">
        <v>27.88</v>
      </c>
      <c r="N32" s="20">
        <f t="shared" si="1"/>
        <v>56.76</v>
      </c>
      <c r="O32" s="38">
        <v>3</v>
      </c>
      <c r="P32" s="39">
        <v>3</v>
      </c>
    </row>
    <row r="33" spans="1:16" ht="16" customHeight="1" x14ac:dyDescent="0.35">
      <c r="A33" s="36">
        <v>83</v>
      </c>
      <c r="B33" s="37" t="s">
        <v>200</v>
      </c>
      <c r="C33" s="37" t="s">
        <v>201</v>
      </c>
      <c r="D33" s="37" t="s">
        <v>151</v>
      </c>
      <c r="E33" s="37" t="s">
        <v>202</v>
      </c>
      <c r="F33" s="37">
        <v>14</v>
      </c>
      <c r="G33" s="37" t="s">
        <v>114</v>
      </c>
      <c r="H33" s="37" t="s">
        <v>176</v>
      </c>
      <c r="I33" s="37" t="s">
        <v>161</v>
      </c>
      <c r="J33" s="37" t="s">
        <v>117</v>
      </c>
      <c r="K33" s="37" t="s">
        <v>155</v>
      </c>
      <c r="L33" s="20">
        <v>29.06</v>
      </c>
      <c r="M33" s="20">
        <v>28.28</v>
      </c>
      <c r="N33" s="20">
        <f t="shared" si="1"/>
        <v>57.34</v>
      </c>
      <c r="O33" s="38">
        <v>4</v>
      </c>
      <c r="P33" s="39">
        <v>4</v>
      </c>
    </row>
    <row r="34" spans="1:16" ht="16" customHeight="1" x14ac:dyDescent="0.35">
      <c r="A34" s="36">
        <v>95</v>
      </c>
      <c r="B34" s="37" t="s">
        <v>127</v>
      </c>
      <c r="C34" s="37" t="s">
        <v>198</v>
      </c>
      <c r="D34" s="37" t="s">
        <v>151</v>
      </c>
      <c r="E34" s="37" t="s">
        <v>199</v>
      </c>
      <c r="F34" s="37">
        <v>13</v>
      </c>
      <c r="G34" s="37" t="s">
        <v>114</v>
      </c>
      <c r="H34" s="37" t="s">
        <v>130</v>
      </c>
      <c r="I34" s="37" t="s">
        <v>161</v>
      </c>
      <c r="J34" s="37" t="s">
        <v>117</v>
      </c>
      <c r="K34" s="37" t="s">
        <v>118</v>
      </c>
      <c r="L34" s="20">
        <v>30.62</v>
      </c>
      <c r="M34" s="20">
        <v>29.53</v>
      </c>
      <c r="N34" s="20">
        <f t="shared" si="1"/>
        <v>60.150000000000006</v>
      </c>
      <c r="O34" s="38">
        <v>5</v>
      </c>
      <c r="P34" s="39">
        <v>5</v>
      </c>
    </row>
    <row r="35" spans="1:16" ht="16" customHeight="1" x14ac:dyDescent="0.35">
      <c r="A35" s="36">
        <v>47</v>
      </c>
      <c r="B35" s="37" t="s">
        <v>203</v>
      </c>
      <c r="C35" s="37" t="s">
        <v>204</v>
      </c>
      <c r="D35" s="37" t="s">
        <v>151</v>
      </c>
      <c r="E35" s="37" t="s">
        <v>205</v>
      </c>
      <c r="F35" s="37">
        <v>14</v>
      </c>
      <c r="G35" s="37" t="s">
        <v>114</v>
      </c>
      <c r="H35" s="37" t="s">
        <v>176</v>
      </c>
      <c r="I35" s="37" t="s">
        <v>161</v>
      </c>
      <c r="J35" s="37" t="s">
        <v>117</v>
      </c>
      <c r="K35" s="37" t="s">
        <v>155</v>
      </c>
      <c r="L35" s="20">
        <v>31.65</v>
      </c>
      <c r="M35" s="20">
        <v>30</v>
      </c>
      <c r="N35" s="20">
        <f t="shared" si="1"/>
        <v>61.65</v>
      </c>
      <c r="O35" s="38">
        <v>6</v>
      </c>
      <c r="P35" s="39">
        <v>6</v>
      </c>
    </row>
    <row r="36" spans="1:16" ht="16" customHeight="1" x14ac:dyDescent="0.35">
      <c r="A36" s="36">
        <v>158</v>
      </c>
      <c r="B36" s="37" t="s">
        <v>232</v>
      </c>
      <c r="C36" s="37" t="s">
        <v>244</v>
      </c>
      <c r="D36" s="37" t="s">
        <v>151</v>
      </c>
      <c r="E36" s="37" t="s">
        <v>245</v>
      </c>
      <c r="F36" s="37">
        <v>14</v>
      </c>
      <c r="G36" s="37" t="s">
        <v>114</v>
      </c>
      <c r="H36" s="37" t="s">
        <v>115</v>
      </c>
      <c r="I36" s="37" t="s">
        <v>161</v>
      </c>
      <c r="J36" s="37" t="s">
        <v>117</v>
      </c>
      <c r="K36" s="37" t="s">
        <v>118</v>
      </c>
      <c r="L36" s="20" t="s">
        <v>242</v>
      </c>
      <c r="M36" s="20">
        <v>32.090000000000003</v>
      </c>
      <c r="N36" s="20"/>
      <c r="O36" s="38" t="s">
        <v>242</v>
      </c>
      <c r="P36" s="39"/>
    </row>
    <row r="37" spans="1:16" ht="16" customHeight="1" x14ac:dyDescent="0.3">
      <c r="A37" s="32" t="s">
        <v>94</v>
      </c>
      <c r="B37" s="33" t="s">
        <v>95</v>
      </c>
      <c r="C37" s="33" t="s">
        <v>96</v>
      </c>
      <c r="D37" s="33" t="s">
        <v>97</v>
      </c>
      <c r="E37" s="33" t="s">
        <v>98</v>
      </c>
      <c r="F37" s="33" t="s">
        <v>99</v>
      </c>
      <c r="G37" s="33" t="s">
        <v>100</v>
      </c>
      <c r="H37" s="33" t="s">
        <v>101</v>
      </c>
      <c r="I37" s="33" t="s">
        <v>102</v>
      </c>
      <c r="J37" s="33" t="s">
        <v>103</v>
      </c>
      <c r="K37" s="33" t="s">
        <v>104</v>
      </c>
      <c r="L37" s="15" t="s">
        <v>105</v>
      </c>
      <c r="M37" s="15" t="s">
        <v>106</v>
      </c>
      <c r="N37" s="15" t="s">
        <v>107</v>
      </c>
      <c r="O37" s="34" t="s">
        <v>241</v>
      </c>
      <c r="P37" s="35" t="s">
        <v>109</v>
      </c>
    </row>
    <row r="38" spans="1:16" ht="16" customHeight="1" x14ac:dyDescent="0.35">
      <c r="A38" s="36">
        <v>155</v>
      </c>
      <c r="B38" s="37" t="s">
        <v>212</v>
      </c>
      <c r="C38" s="37" t="s">
        <v>213</v>
      </c>
      <c r="D38" s="37" t="s">
        <v>112</v>
      </c>
      <c r="E38" s="37" t="s">
        <v>214</v>
      </c>
      <c r="F38" s="37">
        <v>16</v>
      </c>
      <c r="G38" s="37" t="s">
        <v>169</v>
      </c>
      <c r="H38" s="37"/>
      <c r="I38" s="37" t="s">
        <v>210</v>
      </c>
      <c r="J38" s="37" t="s">
        <v>117</v>
      </c>
      <c r="K38" s="37" t="s">
        <v>215</v>
      </c>
      <c r="L38" s="25">
        <v>26.97</v>
      </c>
      <c r="M38" s="25">
        <v>27</v>
      </c>
      <c r="N38" s="25">
        <v>53.97</v>
      </c>
      <c r="O38" s="42">
        <v>1</v>
      </c>
      <c r="P38" s="39">
        <v>1</v>
      </c>
    </row>
    <row r="39" spans="1:16" ht="16" customHeight="1" x14ac:dyDescent="0.35">
      <c r="A39" s="36">
        <v>53</v>
      </c>
      <c r="B39" s="37" t="s">
        <v>206</v>
      </c>
      <c r="C39" s="37" t="s">
        <v>207</v>
      </c>
      <c r="D39" s="37" t="s">
        <v>112</v>
      </c>
      <c r="E39" s="37" t="s">
        <v>208</v>
      </c>
      <c r="F39" s="37">
        <v>15</v>
      </c>
      <c r="G39" s="37" t="s">
        <v>169</v>
      </c>
      <c r="H39" s="37" t="s">
        <v>209</v>
      </c>
      <c r="I39" s="37" t="s">
        <v>210</v>
      </c>
      <c r="J39" s="37" t="s">
        <v>117</v>
      </c>
      <c r="K39" s="37" t="s">
        <v>211</v>
      </c>
      <c r="L39" s="25">
        <v>27.32</v>
      </c>
      <c r="M39" s="25">
        <v>26.76</v>
      </c>
      <c r="N39" s="25">
        <v>54.08</v>
      </c>
      <c r="O39" s="42">
        <v>2</v>
      </c>
      <c r="P39" s="39">
        <v>2</v>
      </c>
    </row>
    <row r="40" spans="1:16" ht="16" customHeight="1" x14ac:dyDescent="0.35">
      <c r="A40" s="36">
        <v>156</v>
      </c>
      <c r="B40" s="37" t="s">
        <v>216</v>
      </c>
      <c r="C40" s="37" t="s">
        <v>217</v>
      </c>
      <c r="D40" s="37" t="s">
        <v>112</v>
      </c>
      <c r="E40" s="37"/>
      <c r="F40" s="37"/>
      <c r="G40" s="37"/>
      <c r="H40" s="37" t="s">
        <v>115</v>
      </c>
      <c r="I40" s="37" t="s">
        <v>210</v>
      </c>
      <c r="J40" s="37" t="s">
        <v>117</v>
      </c>
      <c r="K40" s="37"/>
      <c r="L40" s="25">
        <v>31.9</v>
      </c>
      <c r="M40" s="25">
        <v>32.31</v>
      </c>
      <c r="N40" s="43">
        <v>7.4317129629629624E-4</v>
      </c>
      <c r="O40" s="42">
        <v>3</v>
      </c>
      <c r="P40" s="39">
        <v>3</v>
      </c>
    </row>
    <row r="41" spans="1:16" ht="16" customHeight="1" x14ac:dyDescent="0.3">
      <c r="A41" s="32" t="s">
        <v>94</v>
      </c>
      <c r="B41" s="33" t="s">
        <v>95</v>
      </c>
      <c r="C41" s="33" t="s">
        <v>96</v>
      </c>
      <c r="D41" s="33" t="s">
        <v>97</v>
      </c>
      <c r="E41" s="33" t="s">
        <v>98</v>
      </c>
      <c r="F41" s="33" t="s">
        <v>99</v>
      </c>
      <c r="G41" s="33" t="s">
        <v>100</v>
      </c>
      <c r="H41" s="33" t="s">
        <v>101</v>
      </c>
      <c r="I41" s="33" t="s">
        <v>102</v>
      </c>
      <c r="J41" s="33" t="s">
        <v>103</v>
      </c>
      <c r="K41" s="33" t="s">
        <v>104</v>
      </c>
      <c r="L41" s="15" t="s">
        <v>105</v>
      </c>
      <c r="M41" s="15" t="s">
        <v>106</v>
      </c>
      <c r="N41" s="15" t="s">
        <v>107</v>
      </c>
      <c r="O41" s="34" t="s">
        <v>241</v>
      </c>
      <c r="P41" s="35" t="s">
        <v>109</v>
      </c>
    </row>
    <row r="42" spans="1:16" ht="16" customHeight="1" x14ac:dyDescent="0.35">
      <c r="A42" s="36">
        <v>52</v>
      </c>
      <c r="B42" s="37" t="s">
        <v>226</v>
      </c>
      <c r="C42" s="37" t="s">
        <v>227</v>
      </c>
      <c r="D42" s="37" t="s">
        <v>151</v>
      </c>
      <c r="E42" s="37" t="s">
        <v>228</v>
      </c>
      <c r="F42" s="37">
        <v>17</v>
      </c>
      <c r="G42" s="37" t="s">
        <v>169</v>
      </c>
      <c r="H42" s="37" t="s">
        <v>153</v>
      </c>
      <c r="I42" s="37" t="s">
        <v>221</v>
      </c>
      <c r="J42" s="37" t="s">
        <v>117</v>
      </c>
      <c r="K42" s="37" t="s">
        <v>155</v>
      </c>
      <c r="L42" s="25">
        <v>26.32</v>
      </c>
      <c r="M42" s="25">
        <v>24.98</v>
      </c>
      <c r="N42" s="25">
        <v>51.3</v>
      </c>
      <c r="O42" s="38">
        <v>2</v>
      </c>
      <c r="P42" s="39">
        <v>1</v>
      </c>
    </row>
    <row r="43" spans="1:16" ht="16" customHeight="1" x14ac:dyDescent="0.35">
      <c r="A43" s="36">
        <v>87</v>
      </c>
      <c r="B43" s="37" t="s">
        <v>229</v>
      </c>
      <c r="C43" s="37" t="s">
        <v>230</v>
      </c>
      <c r="D43" s="37" t="s">
        <v>151</v>
      </c>
      <c r="E43" s="37" t="s">
        <v>231</v>
      </c>
      <c r="F43" s="37">
        <v>17</v>
      </c>
      <c r="G43" s="37" t="s">
        <v>169</v>
      </c>
      <c r="H43" s="37" t="s">
        <v>225</v>
      </c>
      <c r="I43" s="37" t="s">
        <v>221</v>
      </c>
      <c r="J43" s="37" t="s">
        <v>117</v>
      </c>
      <c r="K43" s="37" t="s">
        <v>118</v>
      </c>
      <c r="L43" s="25">
        <v>27.42</v>
      </c>
      <c r="M43" s="25">
        <v>27.38</v>
      </c>
      <c r="N43" s="25">
        <v>54.8</v>
      </c>
      <c r="O43" s="38">
        <v>5</v>
      </c>
      <c r="P43" s="39">
        <v>2</v>
      </c>
    </row>
    <row r="44" spans="1:16" ht="16" customHeight="1" x14ac:dyDescent="0.35">
      <c r="A44" s="36">
        <v>49</v>
      </c>
      <c r="B44" s="37" t="s">
        <v>218</v>
      </c>
      <c r="C44" s="37" t="s">
        <v>219</v>
      </c>
      <c r="D44" s="37" t="s">
        <v>151</v>
      </c>
      <c r="E44" s="37" t="s">
        <v>220</v>
      </c>
      <c r="F44" s="37">
        <v>16</v>
      </c>
      <c r="G44" s="37" t="s">
        <v>169</v>
      </c>
      <c r="H44" s="37" t="s">
        <v>153</v>
      </c>
      <c r="I44" s="37" t="s">
        <v>221</v>
      </c>
      <c r="J44" s="37" t="s">
        <v>117</v>
      </c>
      <c r="K44" s="37" t="s">
        <v>155</v>
      </c>
      <c r="L44" s="25">
        <v>24.58</v>
      </c>
      <c r="M44" s="25">
        <v>25.59</v>
      </c>
      <c r="N44" s="25">
        <v>50.17</v>
      </c>
      <c r="O44" s="38">
        <v>1</v>
      </c>
      <c r="P44" s="39">
        <v>3</v>
      </c>
    </row>
    <row r="45" spans="1:16" ht="16" customHeight="1" x14ac:dyDescent="0.35">
      <c r="A45" s="36">
        <v>51</v>
      </c>
      <c r="B45" s="37" t="s">
        <v>235</v>
      </c>
      <c r="C45" s="37" t="s">
        <v>236</v>
      </c>
      <c r="D45" s="37" t="s">
        <v>151</v>
      </c>
      <c r="E45" s="37" t="s">
        <v>237</v>
      </c>
      <c r="F45" s="37">
        <v>18</v>
      </c>
      <c r="G45" s="37" t="s">
        <v>169</v>
      </c>
      <c r="H45" s="37" t="s">
        <v>209</v>
      </c>
      <c r="I45" s="37" t="s">
        <v>221</v>
      </c>
      <c r="J45" s="37" t="s">
        <v>117</v>
      </c>
      <c r="K45" s="37" t="s">
        <v>211</v>
      </c>
      <c r="L45" s="25">
        <v>26.82</v>
      </c>
      <c r="M45" s="25">
        <v>26.42</v>
      </c>
      <c r="N45" s="25">
        <v>53.24</v>
      </c>
      <c r="O45" s="38">
        <v>3</v>
      </c>
      <c r="P45" s="39">
        <v>4</v>
      </c>
    </row>
    <row r="46" spans="1:16" ht="16" customHeight="1" x14ac:dyDescent="0.35">
      <c r="A46" s="36">
        <v>157</v>
      </c>
      <c r="B46" s="37" t="s">
        <v>232</v>
      </c>
      <c r="C46" s="37" t="s">
        <v>233</v>
      </c>
      <c r="D46" s="37" t="s">
        <v>151</v>
      </c>
      <c r="E46" s="37" t="s">
        <v>234</v>
      </c>
      <c r="F46" s="37">
        <v>18</v>
      </c>
      <c r="G46" s="37" t="s">
        <v>169</v>
      </c>
      <c r="H46" s="37" t="s">
        <v>115</v>
      </c>
      <c r="I46" s="37" t="s">
        <v>221</v>
      </c>
      <c r="J46" s="37" t="s">
        <v>117</v>
      </c>
      <c r="K46" s="37" t="s">
        <v>118</v>
      </c>
      <c r="L46" s="25">
        <v>27.05</v>
      </c>
      <c r="M46" s="25">
        <v>27.01</v>
      </c>
      <c r="N46" s="25">
        <v>54.06</v>
      </c>
      <c r="O46" s="38">
        <v>4</v>
      </c>
      <c r="P46" s="39">
        <v>5</v>
      </c>
    </row>
    <row r="47" spans="1:16" ht="16" customHeight="1" x14ac:dyDescent="0.35">
      <c r="A47" s="36">
        <v>70</v>
      </c>
      <c r="B47" s="37" t="s">
        <v>238</v>
      </c>
      <c r="C47" s="37" t="s">
        <v>239</v>
      </c>
      <c r="D47" s="37" t="s">
        <v>151</v>
      </c>
      <c r="E47" s="37" t="s">
        <v>240</v>
      </c>
      <c r="F47" s="37">
        <v>17</v>
      </c>
      <c r="G47" s="37" t="s">
        <v>169</v>
      </c>
      <c r="H47" s="37" t="s">
        <v>122</v>
      </c>
      <c r="I47" s="37" t="s">
        <v>221</v>
      </c>
      <c r="J47" s="37" t="s">
        <v>117</v>
      </c>
      <c r="K47" s="37" t="s">
        <v>118</v>
      </c>
      <c r="L47" s="25">
        <v>28.76</v>
      </c>
      <c r="M47" s="25">
        <v>28.17</v>
      </c>
      <c r="N47" s="25">
        <v>56.93</v>
      </c>
      <c r="O47" s="38">
        <v>6</v>
      </c>
      <c r="P47" s="39">
        <v>6</v>
      </c>
    </row>
    <row r="48" spans="1:16" ht="16" customHeight="1" x14ac:dyDescent="0.35">
      <c r="A48" s="36">
        <v>79</v>
      </c>
      <c r="B48" s="37" t="s">
        <v>222</v>
      </c>
      <c r="C48" s="37" t="s">
        <v>223</v>
      </c>
      <c r="D48" s="37" t="s">
        <v>151</v>
      </c>
      <c r="E48" s="37" t="s">
        <v>224</v>
      </c>
      <c r="F48" s="37">
        <v>16</v>
      </c>
      <c r="G48" s="37" t="s">
        <v>169</v>
      </c>
      <c r="H48" s="37" t="s">
        <v>225</v>
      </c>
      <c r="I48" s="37" t="s">
        <v>221</v>
      </c>
      <c r="J48" s="37" t="s">
        <v>117</v>
      </c>
      <c r="K48" s="37" t="s">
        <v>118</v>
      </c>
      <c r="L48" s="25" t="s">
        <v>18</v>
      </c>
      <c r="M48" s="25">
        <v>27.04</v>
      </c>
      <c r="N48" s="25"/>
      <c r="O48" s="42" t="s">
        <v>246</v>
      </c>
      <c r="P48" s="39"/>
    </row>
  </sheetData>
  <mergeCells count="4">
    <mergeCell ref="I1:P1"/>
    <mergeCell ref="I2:P2"/>
    <mergeCell ref="I3:P3"/>
    <mergeCell ref="A1:H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D50A-D74C-4A44-B7C9-A4F4EB63F32E}">
  <dimension ref="A1:J72"/>
  <sheetViews>
    <sheetView workbookViewId="0">
      <selection activeCell="K63" sqref="K63"/>
    </sheetView>
  </sheetViews>
  <sheetFormatPr defaultRowHeight="14.5" x14ac:dyDescent="0.35"/>
  <cols>
    <col min="1" max="1" width="8.7265625" style="1"/>
    <col min="2" max="2" width="13.90625" customWidth="1"/>
    <col min="3" max="3" width="15.453125" customWidth="1"/>
    <col min="4" max="4" width="6.6328125" customWidth="1"/>
    <col min="5" max="7" width="7.08984375" style="4" customWidth="1"/>
    <col min="8" max="8" width="5" style="54" customWidth="1"/>
    <col min="9" max="9" width="8.7265625" style="2"/>
  </cols>
  <sheetData>
    <row r="1" spans="1:9" ht="33.5" customHeight="1" x14ac:dyDescent="0.35">
      <c r="A1" s="47"/>
      <c r="B1" s="47"/>
      <c r="C1" s="47"/>
      <c r="D1" s="47"/>
      <c r="E1" s="57" t="s">
        <v>323</v>
      </c>
      <c r="F1" s="57"/>
      <c r="G1" s="57"/>
      <c r="H1" s="57"/>
      <c r="I1" s="57"/>
    </row>
    <row r="2" spans="1:9" ht="33.5" customHeight="1" x14ac:dyDescent="0.35">
      <c r="A2" s="47"/>
      <c r="B2" s="47"/>
      <c r="C2" s="47"/>
      <c r="D2" s="47"/>
      <c r="E2" s="57" t="s">
        <v>324</v>
      </c>
      <c r="F2" s="57"/>
      <c r="G2" s="57"/>
      <c r="H2" s="57"/>
      <c r="I2" s="57"/>
    </row>
    <row r="3" spans="1:9" ht="33.5" customHeight="1" x14ac:dyDescent="0.35">
      <c r="A3" s="55"/>
      <c r="B3" s="55"/>
      <c r="C3" s="55"/>
      <c r="D3" s="55"/>
      <c r="E3" s="56" t="s">
        <v>325</v>
      </c>
      <c r="F3" s="56"/>
      <c r="G3" s="56"/>
      <c r="H3" s="56"/>
      <c r="I3" s="56"/>
    </row>
    <row r="4" spans="1:9" s="3" customFormat="1" x14ac:dyDescent="0.35">
      <c r="A4" s="48" t="s">
        <v>247</v>
      </c>
      <c r="B4" s="49" t="s">
        <v>248</v>
      </c>
      <c r="C4" s="49" t="s">
        <v>249</v>
      </c>
      <c r="D4" s="49" t="s">
        <v>250</v>
      </c>
      <c r="E4" s="50" t="s">
        <v>89</v>
      </c>
      <c r="F4" s="50" t="s">
        <v>90</v>
      </c>
      <c r="G4" s="50" t="s">
        <v>251</v>
      </c>
      <c r="H4" s="51" t="s">
        <v>252</v>
      </c>
      <c r="I4" s="48" t="s">
        <v>253</v>
      </c>
    </row>
    <row r="5" spans="1:9" x14ac:dyDescent="0.35">
      <c r="A5" s="8">
        <v>46</v>
      </c>
      <c r="B5" s="9" t="s">
        <v>254</v>
      </c>
      <c r="C5" s="9" t="s">
        <v>255</v>
      </c>
      <c r="D5" s="9" t="s">
        <v>116</v>
      </c>
      <c r="E5" s="10">
        <v>47.19</v>
      </c>
      <c r="F5" s="10">
        <v>49.62</v>
      </c>
      <c r="G5" s="10">
        <f>+MIN(E5,F5)</f>
        <v>47.19</v>
      </c>
      <c r="H5" s="52">
        <v>1</v>
      </c>
      <c r="I5" s="5">
        <v>1</v>
      </c>
    </row>
    <row r="6" spans="1:9" x14ac:dyDescent="0.35">
      <c r="A6" s="8">
        <v>9</v>
      </c>
      <c r="B6" s="9" t="s">
        <v>256</v>
      </c>
      <c r="C6" s="9" t="s">
        <v>257</v>
      </c>
      <c r="D6" s="9" t="s">
        <v>116</v>
      </c>
      <c r="E6" s="10">
        <v>48.65</v>
      </c>
      <c r="F6" s="10">
        <v>49.78</v>
      </c>
      <c r="G6" s="10">
        <f>+MIN(E6,F6)</f>
        <v>48.65</v>
      </c>
      <c r="H6" s="52">
        <v>2</v>
      </c>
      <c r="I6" s="5">
        <v>2</v>
      </c>
    </row>
    <row r="7" spans="1:9" x14ac:dyDescent="0.35">
      <c r="A7" s="8">
        <v>92</v>
      </c>
      <c r="B7" s="9" t="s">
        <v>128</v>
      </c>
      <c r="C7" s="9" t="s">
        <v>127</v>
      </c>
      <c r="D7" s="9" t="s">
        <v>116</v>
      </c>
      <c r="E7" s="10">
        <v>48.74</v>
      </c>
      <c r="F7" s="10">
        <v>52.15</v>
      </c>
      <c r="G7" s="10">
        <f>+MIN(E7,F7)</f>
        <v>48.74</v>
      </c>
      <c r="H7" s="52">
        <v>4</v>
      </c>
      <c r="I7" s="5">
        <v>3</v>
      </c>
    </row>
    <row r="8" spans="1:9" x14ac:dyDescent="0.35">
      <c r="A8" s="8">
        <v>36</v>
      </c>
      <c r="B8" s="9" t="s">
        <v>124</v>
      </c>
      <c r="C8" s="9" t="s">
        <v>123</v>
      </c>
      <c r="D8" s="9" t="s">
        <v>116</v>
      </c>
      <c r="E8" s="10">
        <v>49.14</v>
      </c>
      <c r="F8" s="10">
        <v>48.72</v>
      </c>
      <c r="G8" s="10">
        <f>+MIN(E8,F8)</f>
        <v>48.72</v>
      </c>
      <c r="H8" s="52">
        <v>3</v>
      </c>
      <c r="I8" s="5">
        <v>4</v>
      </c>
    </row>
    <row r="9" spans="1:9" x14ac:dyDescent="0.35">
      <c r="A9" s="8">
        <v>42</v>
      </c>
      <c r="B9" s="9" t="s">
        <v>120</v>
      </c>
      <c r="C9" s="9" t="s">
        <v>119</v>
      </c>
      <c r="D9" s="9" t="s">
        <v>116</v>
      </c>
      <c r="E9" s="10">
        <v>49.65</v>
      </c>
      <c r="F9" s="10">
        <v>49.39</v>
      </c>
      <c r="G9" s="10">
        <f>+MIN(E9,F9)</f>
        <v>49.39</v>
      </c>
      <c r="H9" s="52">
        <v>5</v>
      </c>
      <c r="I9" s="5">
        <v>5</v>
      </c>
    </row>
    <row r="10" spans="1:9" x14ac:dyDescent="0.35">
      <c r="A10" s="8">
        <v>43</v>
      </c>
      <c r="B10" s="9" t="s">
        <v>131</v>
      </c>
      <c r="C10" s="9" t="s">
        <v>123</v>
      </c>
      <c r="D10" s="9" t="s">
        <v>116</v>
      </c>
      <c r="E10" s="10">
        <v>51.24</v>
      </c>
      <c r="F10" s="10">
        <v>52.44</v>
      </c>
      <c r="G10" s="10">
        <f>+MIN(E10,F10)</f>
        <v>51.24</v>
      </c>
      <c r="H10" s="52">
        <v>6</v>
      </c>
      <c r="I10" s="5">
        <v>6</v>
      </c>
    </row>
    <row r="11" spans="1:9" x14ac:dyDescent="0.35">
      <c r="A11" s="8">
        <v>78</v>
      </c>
      <c r="B11" s="9" t="s">
        <v>134</v>
      </c>
      <c r="C11" s="9" t="s">
        <v>133</v>
      </c>
      <c r="D11" s="9" t="s">
        <v>116</v>
      </c>
      <c r="E11" s="10">
        <v>53.31</v>
      </c>
      <c r="F11" s="10">
        <v>58.67</v>
      </c>
      <c r="G11" s="10">
        <f>+MIN(E11,F11)</f>
        <v>53.31</v>
      </c>
      <c r="H11" s="52">
        <v>8</v>
      </c>
      <c r="I11" s="5">
        <v>7</v>
      </c>
    </row>
    <row r="12" spans="1:9" x14ac:dyDescent="0.35">
      <c r="A12" s="8">
        <v>58</v>
      </c>
      <c r="B12" s="9" t="s">
        <v>258</v>
      </c>
      <c r="C12" s="9" t="s">
        <v>259</v>
      </c>
      <c r="D12" s="9" t="s">
        <v>116</v>
      </c>
      <c r="E12" s="10">
        <v>53.05</v>
      </c>
      <c r="F12" s="10">
        <v>54.36</v>
      </c>
      <c r="G12" s="10">
        <f>+MIN(E12,F12)</f>
        <v>53.05</v>
      </c>
      <c r="H12" s="52">
        <v>7</v>
      </c>
      <c r="I12" s="5">
        <v>8</v>
      </c>
    </row>
    <row r="13" spans="1:9" x14ac:dyDescent="0.35">
      <c r="A13" s="8">
        <v>26</v>
      </c>
      <c r="B13" s="9" t="s">
        <v>139</v>
      </c>
      <c r="C13" s="9" t="s">
        <v>138</v>
      </c>
      <c r="D13" s="9" t="s">
        <v>116</v>
      </c>
      <c r="E13" s="10">
        <v>55.04</v>
      </c>
      <c r="F13" s="10">
        <v>55.58</v>
      </c>
      <c r="G13" s="10">
        <f>+MIN(E13,F13)</f>
        <v>55.04</v>
      </c>
      <c r="H13" s="52">
        <v>9</v>
      </c>
      <c r="I13" s="5">
        <v>9</v>
      </c>
    </row>
    <row r="14" spans="1:9" x14ac:dyDescent="0.35">
      <c r="A14" s="8">
        <v>55</v>
      </c>
      <c r="B14" s="9" t="s">
        <v>142</v>
      </c>
      <c r="C14" s="9" t="s">
        <v>141</v>
      </c>
      <c r="D14" s="9" t="s">
        <v>116</v>
      </c>
      <c r="E14" s="11">
        <v>9.5972222222222227E-4</v>
      </c>
      <c r="F14" s="10">
        <v>58.22</v>
      </c>
      <c r="G14" s="10">
        <f>F14</f>
        <v>58.22</v>
      </c>
      <c r="H14" s="52">
        <v>10</v>
      </c>
      <c r="I14" s="5">
        <v>10</v>
      </c>
    </row>
    <row r="15" spans="1:9" x14ac:dyDescent="0.35">
      <c r="A15" s="8">
        <v>44</v>
      </c>
      <c r="B15" s="9" t="s">
        <v>144</v>
      </c>
      <c r="C15" s="9" t="s">
        <v>119</v>
      </c>
      <c r="D15" s="9" t="s">
        <v>116</v>
      </c>
      <c r="E15" s="10">
        <v>59.52</v>
      </c>
      <c r="F15" s="10">
        <v>59.99</v>
      </c>
      <c r="G15" s="10">
        <f>+MIN(E15,F15)</f>
        <v>59.52</v>
      </c>
      <c r="H15" s="52">
        <v>11</v>
      </c>
      <c r="I15" s="5">
        <v>11</v>
      </c>
    </row>
    <row r="16" spans="1:9" x14ac:dyDescent="0.35">
      <c r="A16" s="8">
        <v>22</v>
      </c>
      <c r="B16" s="9" t="s">
        <v>260</v>
      </c>
      <c r="C16" s="9" t="s">
        <v>261</v>
      </c>
      <c r="D16" s="9" t="s">
        <v>116</v>
      </c>
      <c r="E16" s="11">
        <v>7.4988425925925938E-4</v>
      </c>
      <c r="F16" s="11">
        <v>7.5277777777777789E-4</v>
      </c>
      <c r="G16" s="11">
        <f>E16</f>
        <v>7.4988425925925938E-4</v>
      </c>
      <c r="H16" s="52">
        <v>12</v>
      </c>
      <c r="I16" s="5">
        <v>12</v>
      </c>
    </row>
    <row r="17" spans="1:9" x14ac:dyDescent="0.35">
      <c r="A17" s="8">
        <v>86</v>
      </c>
      <c r="B17" s="9" t="s">
        <v>147</v>
      </c>
      <c r="C17" s="9" t="s">
        <v>146</v>
      </c>
      <c r="D17" s="9" t="s">
        <v>116</v>
      </c>
      <c r="E17" s="11">
        <v>8.2048611111111113E-4</v>
      </c>
      <c r="F17" s="11">
        <v>8.0995370370370379E-4</v>
      </c>
      <c r="G17" s="11">
        <f>F17</f>
        <v>8.0995370370370379E-4</v>
      </c>
      <c r="H17" s="52">
        <v>13</v>
      </c>
      <c r="I17" s="5">
        <v>13</v>
      </c>
    </row>
    <row r="18" spans="1:9" s="3" customFormat="1" x14ac:dyDescent="0.35">
      <c r="A18" s="48" t="s">
        <v>247</v>
      </c>
      <c r="B18" s="49" t="s">
        <v>248</v>
      </c>
      <c r="C18" s="49" t="s">
        <v>249</v>
      </c>
      <c r="D18" s="49" t="s">
        <v>250</v>
      </c>
      <c r="E18" s="50" t="s">
        <v>89</v>
      </c>
      <c r="F18" s="50" t="s">
        <v>90</v>
      </c>
      <c r="G18" s="50" t="s">
        <v>251</v>
      </c>
      <c r="H18" s="51" t="s">
        <v>252</v>
      </c>
      <c r="I18" s="48" t="s">
        <v>253</v>
      </c>
    </row>
    <row r="19" spans="1:9" x14ac:dyDescent="0.35">
      <c r="A19" s="8">
        <v>99</v>
      </c>
      <c r="B19" s="9" t="s">
        <v>262</v>
      </c>
      <c r="C19" s="9" t="s">
        <v>263</v>
      </c>
      <c r="D19" s="9" t="s">
        <v>154</v>
      </c>
      <c r="E19" s="10">
        <v>47.18</v>
      </c>
      <c r="F19" s="10">
        <v>51.05</v>
      </c>
      <c r="G19" s="10">
        <f t="shared" ref="G19:G24" si="0">MIN(E19,F19)</f>
        <v>47.18</v>
      </c>
      <c r="H19" s="52">
        <v>1</v>
      </c>
      <c r="I19" s="5">
        <v>1</v>
      </c>
    </row>
    <row r="20" spans="1:9" x14ac:dyDescent="0.35">
      <c r="A20" s="8">
        <v>59</v>
      </c>
      <c r="B20" s="9" t="s">
        <v>157</v>
      </c>
      <c r="C20" s="9" t="s">
        <v>156</v>
      </c>
      <c r="D20" s="9" t="s">
        <v>154</v>
      </c>
      <c r="E20" s="10">
        <v>47.43</v>
      </c>
      <c r="F20" s="10">
        <v>47.67</v>
      </c>
      <c r="G20" s="10">
        <f t="shared" si="0"/>
        <v>47.43</v>
      </c>
      <c r="H20" s="52">
        <v>2</v>
      </c>
      <c r="I20" s="5">
        <v>2</v>
      </c>
    </row>
    <row r="21" spans="1:9" x14ac:dyDescent="0.35">
      <c r="A21" s="8">
        <v>100</v>
      </c>
      <c r="B21" s="9" t="s">
        <v>264</v>
      </c>
      <c r="C21" s="9" t="s">
        <v>265</v>
      </c>
      <c r="D21" s="9" t="s">
        <v>154</v>
      </c>
      <c r="E21" s="10">
        <v>48.2</v>
      </c>
      <c r="F21" s="10">
        <v>48.52</v>
      </c>
      <c r="G21" s="10">
        <f t="shared" si="0"/>
        <v>48.2</v>
      </c>
      <c r="H21" s="52">
        <v>3</v>
      </c>
      <c r="I21" s="5">
        <v>3</v>
      </c>
    </row>
    <row r="22" spans="1:9" x14ac:dyDescent="0.35">
      <c r="A22" s="8">
        <v>13</v>
      </c>
      <c r="B22" s="9" t="s">
        <v>266</v>
      </c>
      <c r="C22" s="9" t="s">
        <v>267</v>
      </c>
      <c r="D22" s="9" t="s">
        <v>154</v>
      </c>
      <c r="E22" s="10">
        <v>48.98</v>
      </c>
      <c r="F22" s="10">
        <v>50.35</v>
      </c>
      <c r="G22" s="10">
        <f t="shared" si="0"/>
        <v>48.98</v>
      </c>
      <c r="H22" s="52">
        <v>4</v>
      </c>
      <c r="I22" s="5">
        <v>4</v>
      </c>
    </row>
    <row r="23" spans="1:9" x14ac:dyDescent="0.35">
      <c r="A23" s="8">
        <v>48</v>
      </c>
      <c r="B23" s="9" t="s">
        <v>150</v>
      </c>
      <c r="C23" s="9" t="s">
        <v>149</v>
      </c>
      <c r="D23" s="9" t="s">
        <v>154</v>
      </c>
      <c r="E23" s="10">
        <v>49.26</v>
      </c>
      <c r="F23" s="10">
        <v>52.37</v>
      </c>
      <c r="G23" s="10">
        <f t="shared" si="0"/>
        <v>49.26</v>
      </c>
      <c r="H23" s="52">
        <v>5</v>
      </c>
      <c r="I23" s="5">
        <v>5</v>
      </c>
    </row>
    <row r="24" spans="1:9" x14ac:dyDescent="0.35">
      <c r="A24" s="8">
        <v>84</v>
      </c>
      <c r="B24" s="9" t="s">
        <v>243</v>
      </c>
      <c r="C24" s="9" t="s">
        <v>229</v>
      </c>
      <c r="D24" s="9" t="s">
        <v>154</v>
      </c>
      <c r="E24" s="10">
        <v>53.16</v>
      </c>
      <c r="F24" s="10">
        <v>54.97</v>
      </c>
      <c r="G24" s="10">
        <f t="shared" si="0"/>
        <v>53.16</v>
      </c>
      <c r="H24" s="52">
        <v>6</v>
      </c>
      <c r="I24" s="5">
        <v>6</v>
      </c>
    </row>
    <row r="25" spans="1:9" x14ac:dyDescent="0.35">
      <c r="A25" s="8">
        <v>81</v>
      </c>
      <c r="B25" s="9" t="s">
        <v>268</v>
      </c>
      <c r="C25" s="9" t="s">
        <v>269</v>
      </c>
      <c r="D25" s="9" t="s">
        <v>154</v>
      </c>
      <c r="E25" s="10">
        <v>58.2</v>
      </c>
      <c r="F25" s="11">
        <v>7.0601851851851847E-4</v>
      </c>
      <c r="G25" s="10">
        <f>E25</f>
        <v>58.2</v>
      </c>
      <c r="H25" s="52">
        <v>7</v>
      </c>
      <c r="I25" s="5">
        <v>7</v>
      </c>
    </row>
    <row r="26" spans="1:9" s="3" customFormat="1" x14ac:dyDescent="0.35">
      <c r="A26" s="48" t="s">
        <v>247</v>
      </c>
      <c r="B26" s="49" t="s">
        <v>248</v>
      </c>
      <c r="C26" s="49" t="s">
        <v>249</v>
      </c>
      <c r="D26" s="49" t="s">
        <v>250</v>
      </c>
      <c r="E26" s="50" t="s">
        <v>89</v>
      </c>
      <c r="F26" s="50" t="s">
        <v>90</v>
      </c>
      <c r="G26" s="50" t="s">
        <v>251</v>
      </c>
      <c r="H26" s="51" t="s">
        <v>252</v>
      </c>
      <c r="I26" s="48" t="s">
        <v>253</v>
      </c>
    </row>
    <row r="27" spans="1:9" x14ac:dyDescent="0.35">
      <c r="A27" s="8">
        <v>41</v>
      </c>
      <c r="B27" s="9" t="s">
        <v>172</v>
      </c>
      <c r="C27" s="9" t="s">
        <v>171</v>
      </c>
      <c r="D27" s="9" t="s">
        <v>165</v>
      </c>
      <c r="E27" s="10">
        <v>43.57</v>
      </c>
      <c r="F27" s="10">
        <v>44.12</v>
      </c>
      <c r="G27" s="10">
        <f>MIN(E27,F27)</f>
        <v>43.57</v>
      </c>
      <c r="H27" s="52">
        <v>1</v>
      </c>
      <c r="I27" s="5">
        <v>1</v>
      </c>
    </row>
    <row r="28" spans="1:9" x14ac:dyDescent="0.35">
      <c r="A28" s="8">
        <v>25</v>
      </c>
      <c r="B28" s="9" t="s">
        <v>163</v>
      </c>
      <c r="C28" s="9" t="s">
        <v>162</v>
      </c>
      <c r="D28" s="9" t="s">
        <v>165</v>
      </c>
      <c r="E28" s="10">
        <v>44.62</v>
      </c>
      <c r="F28" s="10">
        <v>45.94</v>
      </c>
      <c r="G28" s="10">
        <f>MIN(E28,F28)</f>
        <v>44.62</v>
      </c>
      <c r="H28" s="52">
        <v>2</v>
      </c>
      <c r="I28" s="5">
        <v>2</v>
      </c>
    </row>
    <row r="29" spans="1:9" x14ac:dyDescent="0.35">
      <c r="A29" s="8">
        <v>74</v>
      </c>
      <c r="B29" s="9" t="s">
        <v>270</v>
      </c>
      <c r="C29" s="9" t="s">
        <v>271</v>
      </c>
      <c r="D29" s="9" t="s">
        <v>165</v>
      </c>
      <c r="E29" s="10">
        <v>48.33</v>
      </c>
      <c r="F29" s="10">
        <v>49.25</v>
      </c>
      <c r="G29" s="10">
        <f>MIN(E29,F29)</f>
        <v>48.33</v>
      </c>
      <c r="H29" s="52">
        <v>5</v>
      </c>
      <c r="I29" s="5">
        <v>3</v>
      </c>
    </row>
    <row r="30" spans="1:9" x14ac:dyDescent="0.35">
      <c r="A30" s="8">
        <v>24</v>
      </c>
      <c r="B30" s="9" t="s">
        <v>184</v>
      </c>
      <c r="C30" s="9" t="s">
        <v>183</v>
      </c>
      <c r="D30" s="9" t="s">
        <v>165</v>
      </c>
      <c r="E30" s="10">
        <v>46.63</v>
      </c>
      <c r="F30" s="10">
        <v>48.62</v>
      </c>
      <c r="G30" s="10">
        <f>MIN(E30,F30)</f>
        <v>46.63</v>
      </c>
      <c r="H30" s="52">
        <v>3</v>
      </c>
      <c r="I30" s="5">
        <v>4</v>
      </c>
    </row>
    <row r="31" spans="1:9" x14ac:dyDescent="0.35">
      <c r="A31" s="8">
        <v>77</v>
      </c>
      <c r="B31" s="9" t="s">
        <v>272</v>
      </c>
      <c r="C31" s="9" t="s">
        <v>255</v>
      </c>
      <c r="D31" s="9" t="s">
        <v>165</v>
      </c>
      <c r="E31" s="10">
        <v>49.36</v>
      </c>
      <c r="F31" s="10">
        <v>49.68</v>
      </c>
      <c r="G31" s="10">
        <f>MIN(E31,F31)</f>
        <v>49.36</v>
      </c>
      <c r="H31" s="52">
        <v>7</v>
      </c>
      <c r="I31" s="5">
        <v>5</v>
      </c>
    </row>
    <row r="32" spans="1:9" x14ac:dyDescent="0.35">
      <c r="A32" s="8">
        <v>45</v>
      </c>
      <c r="B32" s="9" t="s">
        <v>178</v>
      </c>
      <c r="C32" s="9" t="s">
        <v>177</v>
      </c>
      <c r="D32" s="9" t="s">
        <v>165</v>
      </c>
      <c r="E32" s="10">
        <v>47.72</v>
      </c>
      <c r="F32" s="10">
        <v>48.93</v>
      </c>
      <c r="G32" s="10">
        <f>MIN(E32,F32)</f>
        <v>47.72</v>
      </c>
      <c r="H32" s="52">
        <v>4</v>
      </c>
      <c r="I32" s="5">
        <v>6</v>
      </c>
    </row>
    <row r="33" spans="1:9" x14ac:dyDescent="0.35">
      <c r="A33" s="8">
        <v>67</v>
      </c>
      <c r="B33" s="9" t="s">
        <v>139</v>
      </c>
      <c r="C33" s="9" t="s">
        <v>174</v>
      </c>
      <c r="D33" s="9" t="s">
        <v>165</v>
      </c>
      <c r="E33" s="10">
        <v>49.19</v>
      </c>
      <c r="F33" s="10">
        <v>51.01</v>
      </c>
      <c r="G33" s="10">
        <f>MIN(E33,F33)</f>
        <v>49.19</v>
      </c>
      <c r="H33" s="52">
        <v>6</v>
      </c>
      <c r="I33" s="5">
        <v>7</v>
      </c>
    </row>
    <row r="34" spans="1:9" s="3" customFormat="1" x14ac:dyDescent="0.35">
      <c r="A34" s="48" t="s">
        <v>247</v>
      </c>
      <c r="B34" s="49" t="s">
        <v>248</v>
      </c>
      <c r="C34" s="49" t="s">
        <v>249</v>
      </c>
      <c r="D34" s="49" t="s">
        <v>250</v>
      </c>
      <c r="E34" s="50" t="s">
        <v>89</v>
      </c>
      <c r="F34" s="50" t="s">
        <v>90</v>
      </c>
      <c r="G34" s="50" t="s">
        <v>251</v>
      </c>
      <c r="H34" s="51" t="s">
        <v>252</v>
      </c>
      <c r="I34" s="48" t="s">
        <v>253</v>
      </c>
    </row>
    <row r="35" spans="1:9" x14ac:dyDescent="0.35">
      <c r="A35" s="8">
        <v>56</v>
      </c>
      <c r="B35" s="9" t="s">
        <v>273</v>
      </c>
      <c r="C35" s="9" t="s">
        <v>274</v>
      </c>
      <c r="D35" s="9" t="s">
        <v>161</v>
      </c>
      <c r="E35" s="10">
        <v>42.91</v>
      </c>
      <c r="F35" s="10">
        <v>44.15</v>
      </c>
      <c r="G35" s="10">
        <f>MIN(E35,F35)</f>
        <v>42.91</v>
      </c>
      <c r="H35" s="52">
        <v>3</v>
      </c>
      <c r="I35" s="5">
        <v>1</v>
      </c>
    </row>
    <row r="36" spans="1:9" x14ac:dyDescent="0.35">
      <c r="A36" s="8">
        <v>88</v>
      </c>
      <c r="B36" s="9" t="s">
        <v>188</v>
      </c>
      <c r="C36" s="9" t="s">
        <v>187</v>
      </c>
      <c r="D36" s="9" t="s">
        <v>161</v>
      </c>
      <c r="E36" s="10">
        <v>42.04</v>
      </c>
      <c r="F36" s="10">
        <v>42.74</v>
      </c>
      <c r="G36" s="10">
        <f>MIN(E36,F36)</f>
        <v>42.04</v>
      </c>
      <c r="H36" s="52">
        <v>1</v>
      </c>
      <c r="I36" s="5">
        <v>2</v>
      </c>
    </row>
    <row r="37" spans="1:9" x14ac:dyDescent="0.35">
      <c r="A37" s="8">
        <v>10</v>
      </c>
      <c r="B37" s="9" t="s">
        <v>275</v>
      </c>
      <c r="C37" s="9" t="s">
        <v>257</v>
      </c>
      <c r="D37" s="9" t="s">
        <v>161</v>
      </c>
      <c r="E37" s="10">
        <v>44.25</v>
      </c>
      <c r="F37" s="10">
        <v>45.49</v>
      </c>
      <c r="G37" s="10">
        <f>MIN(E37,F37)</f>
        <v>44.25</v>
      </c>
      <c r="H37" s="52">
        <v>5</v>
      </c>
      <c r="I37" s="5">
        <v>3</v>
      </c>
    </row>
    <row r="38" spans="1:9" x14ac:dyDescent="0.35">
      <c r="A38" s="8">
        <v>30</v>
      </c>
      <c r="B38" s="9" t="s">
        <v>276</v>
      </c>
      <c r="C38" s="9" t="s">
        <v>277</v>
      </c>
      <c r="D38" s="9" t="s">
        <v>161</v>
      </c>
      <c r="E38" s="10">
        <v>42.57</v>
      </c>
      <c r="F38" s="10">
        <v>43.7</v>
      </c>
      <c r="G38" s="10">
        <f>MIN(E38,F38)</f>
        <v>42.57</v>
      </c>
      <c r="H38" s="52">
        <v>2</v>
      </c>
      <c r="I38" s="5">
        <v>4</v>
      </c>
    </row>
    <row r="39" spans="1:9" x14ac:dyDescent="0.35">
      <c r="A39" s="8">
        <v>63</v>
      </c>
      <c r="B39" s="9" t="s">
        <v>192</v>
      </c>
      <c r="C39" s="9" t="s">
        <v>141</v>
      </c>
      <c r="D39" s="9" t="s">
        <v>161</v>
      </c>
      <c r="E39" s="10">
        <v>44.75</v>
      </c>
      <c r="F39" s="10">
        <v>45.54</v>
      </c>
      <c r="G39" s="10">
        <f>MIN(E39,F39)</f>
        <v>44.75</v>
      </c>
      <c r="H39" s="52">
        <v>7</v>
      </c>
      <c r="I39" s="5">
        <v>5</v>
      </c>
    </row>
    <row r="40" spans="1:9" x14ac:dyDescent="0.35">
      <c r="A40" s="8">
        <v>21</v>
      </c>
      <c r="B40" s="9" t="s">
        <v>278</v>
      </c>
      <c r="C40" s="9" t="s">
        <v>279</v>
      </c>
      <c r="D40" s="9" t="s">
        <v>161</v>
      </c>
      <c r="E40" s="10">
        <v>44.48</v>
      </c>
      <c r="F40" s="10">
        <v>45.02</v>
      </c>
      <c r="G40" s="10">
        <f>MIN(E40,F40)</f>
        <v>44.48</v>
      </c>
      <c r="H40" s="52">
        <v>6</v>
      </c>
      <c r="I40" s="5">
        <v>6</v>
      </c>
    </row>
    <row r="41" spans="1:9" x14ac:dyDescent="0.35">
      <c r="A41" s="8">
        <v>82</v>
      </c>
      <c r="B41" s="9" t="s">
        <v>280</v>
      </c>
      <c r="C41" s="9" t="s">
        <v>281</v>
      </c>
      <c r="D41" s="9" t="s">
        <v>161</v>
      </c>
      <c r="E41" s="10">
        <v>43.92</v>
      </c>
      <c r="F41" s="10">
        <v>44.09</v>
      </c>
      <c r="G41" s="10">
        <f>MIN(E41,F41)</f>
        <v>43.92</v>
      </c>
      <c r="H41" s="52">
        <v>4</v>
      </c>
      <c r="I41" s="5">
        <v>7</v>
      </c>
    </row>
    <row r="42" spans="1:9" x14ac:dyDescent="0.35">
      <c r="A42" s="8">
        <v>66</v>
      </c>
      <c r="B42" s="9" t="s">
        <v>282</v>
      </c>
      <c r="C42" s="9" t="s">
        <v>283</v>
      </c>
      <c r="D42" s="9" t="s">
        <v>161</v>
      </c>
      <c r="E42" s="10">
        <v>44.78</v>
      </c>
      <c r="F42" s="10">
        <v>45.24</v>
      </c>
      <c r="G42" s="10">
        <f>MIN(E42,F42)</f>
        <v>44.78</v>
      </c>
      <c r="H42" s="52">
        <v>8</v>
      </c>
      <c r="I42" s="5">
        <v>8</v>
      </c>
    </row>
    <row r="43" spans="1:9" x14ac:dyDescent="0.35">
      <c r="A43" s="8">
        <v>29</v>
      </c>
      <c r="B43" s="9" t="s">
        <v>284</v>
      </c>
      <c r="C43" s="9" t="s">
        <v>285</v>
      </c>
      <c r="D43" s="9" t="s">
        <v>161</v>
      </c>
      <c r="E43" s="10">
        <v>45.27</v>
      </c>
      <c r="F43" s="10">
        <v>46.4</v>
      </c>
      <c r="G43" s="10">
        <f>MIN(E43,F43)</f>
        <v>45.27</v>
      </c>
      <c r="H43" s="52">
        <v>9</v>
      </c>
      <c r="I43" s="5">
        <v>9</v>
      </c>
    </row>
    <row r="44" spans="1:9" x14ac:dyDescent="0.35">
      <c r="A44" s="8">
        <v>89</v>
      </c>
      <c r="B44" s="9" t="s">
        <v>286</v>
      </c>
      <c r="C44" s="9" t="s">
        <v>287</v>
      </c>
      <c r="D44" s="9" t="s">
        <v>161</v>
      </c>
      <c r="E44" s="10">
        <v>45.84</v>
      </c>
      <c r="F44" s="10">
        <v>48.11</v>
      </c>
      <c r="G44" s="10">
        <f>MIN(E44,F44)</f>
        <v>45.84</v>
      </c>
      <c r="H44" s="52">
        <v>10</v>
      </c>
      <c r="I44" s="5">
        <v>10</v>
      </c>
    </row>
    <row r="45" spans="1:9" x14ac:dyDescent="0.35">
      <c r="A45" s="8">
        <v>96</v>
      </c>
      <c r="B45" s="9" t="s">
        <v>195</v>
      </c>
      <c r="C45" s="9" t="s">
        <v>194</v>
      </c>
      <c r="D45" s="9" t="s">
        <v>161</v>
      </c>
      <c r="E45" s="10">
        <v>46.76</v>
      </c>
      <c r="F45" s="10">
        <v>47.51</v>
      </c>
      <c r="G45" s="10">
        <f>MIN(E45,F45)</f>
        <v>46.76</v>
      </c>
      <c r="H45" s="52">
        <v>11</v>
      </c>
      <c r="I45" s="5">
        <v>11</v>
      </c>
    </row>
    <row r="46" spans="1:9" x14ac:dyDescent="0.35">
      <c r="A46" s="8">
        <v>83</v>
      </c>
      <c r="B46" s="9" t="s">
        <v>201</v>
      </c>
      <c r="C46" s="9" t="s">
        <v>200</v>
      </c>
      <c r="D46" s="9" t="s">
        <v>161</v>
      </c>
      <c r="E46" s="10">
        <v>50.11</v>
      </c>
      <c r="F46" s="10">
        <v>49.23</v>
      </c>
      <c r="G46" s="10">
        <f>MIN(E46,F46)</f>
        <v>49.23</v>
      </c>
      <c r="H46" s="52">
        <v>13</v>
      </c>
      <c r="I46" s="5">
        <v>12</v>
      </c>
    </row>
    <row r="47" spans="1:9" x14ac:dyDescent="0.35">
      <c r="A47" s="8">
        <v>95</v>
      </c>
      <c r="B47" s="9" t="s">
        <v>198</v>
      </c>
      <c r="C47" s="9" t="s">
        <v>127</v>
      </c>
      <c r="D47" s="9" t="s">
        <v>161</v>
      </c>
      <c r="E47" s="10">
        <v>47.98</v>
      </c>
      <c r="F47" s="10">
        <v>49.18</v>
      </c>
      <c r="G47" s="10">
        <f>MIN(E47,F47)</f>
        <v>47.98</v>
      </c>
      <c r="H47" s="52">
        <v>12</v>
      </c>
      <c r="I47" s="5">
        <v>13</v>
      </c>
    </row>
    <row r="48" spans="1:9" x14ac:dyDescent="0.35">
      <c r="A48" s="8">
        <v>47</v>
      </c>
      <c r="B48" s="9" t="s">
        <v>204</v>
      </c>
      <c r="C48" s="9" t="s">
        <v>203</v>
      </c>
      <c r="D48" s="9" t="s">
        <v>161</v>
      </c>
      <c r="E48" s="10">
        <v>51.46</v>
      </c>
      <c r="F48" s="10">
        <v>51.93</v>
      </c>
      <c r="G48" s="10">
        <f>MIN(E48,F48)</f>
        <v>51.46</v>
      </c>
      <c r="H48" s="52">
        <v>14</v>
      </c>
      <c r="I48" s="5">
        <v>14</v>
      </c>
    </row>
    <row r="49" spans="1:9" s="3" customFormat="1" x14ac:dyDescent="0.35">
      <c r="A49" s="48" t="s">
        <v>247</v>
      </c>
      <c r="B49" s="49" t="s">
        <v>248</v>
      </c>
      <c r="C49" s="49" t="s">
        <v>249</v>
      </c>
      <c r="D49" s="49" t="s">
        <v>250</v>
      </c>
      <c r="E49" s="50" t="s">
        <v>89</v>
      </c>
      <c r="F49" s="50" t="s">
        <v>90</v>
      </c>
      <c r="G49" s="50" t="s">
        <v>251</v>
      </c>
      <c r="H49" s="51" t="s">
        <v>252</v>
      </c>
      <c r="I49" s="48" t="s">
        <v>253</v>
      </c>
    </row>
    <row r="50" spans="1:9" x14ac:dyDescent="0.35">
      <c r="A50" s="8">
        <v>6</v>
      </c>
      <c r="B50" s="9" t="s">
        <v>288</v>
      </c>
      <c r="C50" s="9" t="s">
        <v>289</v>
      </c>
      <c r="D50" s="9" t="s">
        <v>290</v>
      </c>
      <c r="E50" s="10">
        <v>42.66</v>
      </c>
      <c r="F50" s="10">
        <v>43.82</v>
      </c>
      <c r="G50" s="10">
        <f>MIN(E50,F50)</f>
        <v>42.66</v>
      </c>
      <c r="H50" s="52">
        <v>2</v>
      </c>
      <c r="I50" s="5">
        <v>1</v>
      </c>
    </row>
    <row r="51" spans="1:9" x14ac:dyDescent="0.35">
      <c r="A51" s="8">
        <v>71</v>
      </c>
      <c r="B51" s="9" t="s">
        <v>291</v>
      </c>
      <c r="C51" s="9" t="s">
        <v>292</v>
      </c>
      <c r="D51" s="9" t="s">
        <v>290</v>
      </c>
      <c r="E51" s="10">
        <v>42</v>
      </c>
      <c r="F51" s="10">
        <v>42.14</v>
      </c>
      <c r="G51" s="10">
        <f>MIN(E51,F51)</f>
        <v>42</v>
      </c>
      <c r="H51" s="52">
        <v>1</v>
      </c>
      <c r="I51" s="5">
        <v>2</v>
      </c>
    </row>
    <row r="52" spans="1:9" x14ac:dyDescent="0.35">
      <c r="A52" s="8">
        <v>53</v>
      </c>
      <c r="B52" s="9" t="s">
        <v>207</v>
      </c>
      <c r="C52" s="9" t="s">
        <v>293</v>
      </c>
      <c r="D52" s="9" t="s">
        <v>290</v>
      </c>
      <c r="E52" s="10">
        <v>44.99</v>
      </c>
      <c r="F52" s="10">
        <v>47.03</v>
      </c>
      <c r="G52" s="10">
        <f>MIN(E52,F52)</f>
        <v>44.99</v>
      </c>
      <c r="H52" s="52">
        <v>3</v>
      </c>
      <c r="I52" s="5">
        <v>3</v>
      </c>
    </row>
    <row r="53" spans="1:9" x14ac:dyDescent="0.35">
      <c r="A53" s="8">
        <v>214</v>
      </c>
      <c r="B53" s="9" t="s">
        <v>294</v>
      </c>
      <c r="C53" s="9" t="s">
        <v>295</v>
      </c>
      <c r="D53" s="9" t="s">
        <v>290</v>
      </c>
      <c r="E53" s="10">
        <v>54.73</v>
      </c>
      <c r="F53" s="10">
        <v>54.76</v>
      </c>
      <c r="G53" s="10">
        <f>MIN(E53,F53)</f>
        <v>54.73</v>
      </c>
      <c r="H53" s="52">
        <v>4</v>
      </c>
      <c r="I53" s="5">
        <v>4</v>
      </c>
    </row>
    <row r="54" spans="1:9" s="3" customFormat="1" x14ac:dyDescent="0.35">
      <c r="A54" s="48" t="s">
        <v>247</v>
      </c>
      <c r="B54" s="49" t="s">
        <v>248</v>
      </c>
      <c r="C54" s="49" t="s">
        <v>249</v>
      </c>
      <c r="D54" s="49" t="s">
        <v>250</v>
      </c>
      <c r="E54" s="50" t="s">
        <v>89</v>
      </c>
      <c r="F54" s="50" t="s">
        <v>90</v>
      </c>
      <c r="G54" s="50" t="s">
        <v>251</v>
      </c>
      <c r="H54" s="51" t="s">
        <v>252</v>
      </c>
      <c r="I54" s="48" t="s">
        <v>253</v>
      </c>
    </row>
    <row r="55" spans="1:9" x14ac:dyDescent="0.35">
      <c r="A55" s="8">
        <v>79</v>
      </c>
      <c r="B55" s="9" t="s">
        <v>223</v>
      </c>
      <c r="C55" s="9" t="s">
        <v>296</v>
      </c>
      <c r="D55" s="9" t="s">
        <v>297</v>
      </c>
      <c r="E55" s="10">
        <v>39.22</v>
      </c>
      <c r="F55" s="10">
        <v>39.81</v>
      </c>
      <c r="G55" s="10">
        <f>MIN(E55,F55)</f>
        <v>39.22</v>
      </c>
      <c r="H55" s="52">
        <v>1</v>
      </c>
      <c r="I55" s="5">
        <v>1</v>
      </c>
    </row>
    <row r="56" spans="1:9" x14ac:dyDescent="0.35">
      <c r="A56" s="8">
        <v>80</v>
      </c>
      <c r="B56" s="9" t="s">
        <v>298</v>
      </c>
      <c r="C56" s="9" t="s">
        <v>292</v>
      </c>
      <c r="D56" s="9" t="s">
        <v>297</v>
      </c>
      <c r="E56" s="10">
        <v>39.590000000000003</v>
      </c>
      <c r="F56" s="10">
        <v>41.95</v>
      </c>
      <c r="G56" s="10">
        <f>MIN(E56,F56)</f>
        <v>39.590000000000003</v>
      </c>
      <c r="H56" s="52">
        <v>2</v>
      </c>
      <c r="I56" s="5">
        <v>2</v>
      </c>
    </row>
    <row r="57" spans="1:9" x14ac:dyDescent="0.35">
      <c r="A57" s="8">
        <v>73</v>
      </c>
      <c r="B57" s="9" t="s">
        <v>299</v>
      </c>
      <c r="C57" s="9" t="s">
        <v>300</v>
      </c>
      <c r="D57" s="9" t="s">
        <v>297</v>
      </c>
      <c r="E57" s="10">
        <v>39.619999999999997</v>
      </c>
      <c r="F57" s="10">
        <v>39.92</v>
      </c>
      <c r="G57" s="10">
        <f>MIN(E57,F57)</f>
        <v>39.619999999999997</v>
      </c>
      <c r="H57" s="52">
        <v>3</v>
      </c>
      <c r="I57" s="5">
        <v>3</v>
      </c>
    </row>
    <row r="58" spans="1:9" x14ac:dyDescent="0.35">
      <c r="A58" s="8">
        <v>98</v>
      </c>
      <c r="B58" s="9" t="s">
        <v>192</v>
      </c>
      <c r="C58" s="9" t="s">
        <v>301</v>
      </c>
      <c r="D58" s="9" t="s">
        <v>297</v>
      </c>
      <c r="E58" s="10">
        <v>39.71</v>
      </c>
      <c r="F58" s="10">
        <v>41.96</v>
      </c>
      <c r="G58" s="10">
        <f>MIN(E58,F58)</f>
        <v>39.71</v>
      </c>
      <c r="H58" s="52">
        <v>4</v>
      </c>
      <c r="I58" s="5">
        <v>4</v>
      </c>
    </row>
    <row r="59" spans="1:9" x14ac:dyDescent="0.35">
      <c r="A59" s="8">
        <v>76</v>
      </c>
      <c r="B59" s="9" t="s">
        <v>302</v>
      </c>
      <c r="C59" s="9" t="s">
        <v>292</v>
      </c>
      <c r="D59" s="9" t="s">
        <v>297</v>
      </c>
      <c r="E59" s="10">
        <v>39.82</v>
      </c>
      <c r="F59" s="10">
        <v>40.78</v>
      </c>
      <c r="G59" s="10">
        <f>MIN(E59,F59)</f>
        <v>39.82</v>
      </c>
      <c r="H59" s="52">
        <v>5</v>
      </c>
      <c r="I59" s="5">
        <v>5</v>
      </c>
    </row>
    <row r="60" spans="1:9" x14ac:dyDescent="0.35">
      <c r="A60" s="8">
        <v>57</v>
      </c>
      <c r="B60" s="9" t="s">
        <v>239</v>
      </c>
      <c r="C60" s="9" t="s">
        <v>303</v>
      </c>
      <c r="D60" s="9" t="s">
        <v>297</v>
      </c>
      <c r="E60" s="10">
        <v>42.05</v>
      </c>
      <c r="F60" s="10">
        <v>41.51</v>
      </c>
      <c r="G60" s="10">
        <f>MIN(E60,F60)</f>
        <v>41.51</v>
      </c>
      <c r="H60" s="52">
        <v>10</v>
      </c>
      <c r="I60" s="5">
        <v>6</v>
      </c>
    </row>
    <row r="61" spans="1:9" x14ac:dyDescent="0.35">
      <c r="A61" s="8">
        <v>52</v>
      </c>
      <c r="B61" s="9" t="s">
        <v>227</v>
      </c>
      <c r="C61" s="9" t="s">
        <v>304</v>
      </c>
      <c r="D61" s="9" t="s">
        <v>297</v>
      </c>
      <c r="E61" s="10">
        <v>41.78</v>
      </c>
      <c r="F61" s="10">
        <v>42.24</v>
      </c>
      <c r="G61" s="10">
        <f>MIN(E61,F61)</f>
        <v>41.78</v>
      </c>
      <c r="H61" s="52">
        <v>11</v>
      </c>
      <c r="I61" s="5">
        <v>7</v>
      </c>
    </row>
    <row r="62" spans="1:9" x14ac:dyDescent="0.35">
      <c r="A62" s="8">
        <v>65</v>
      </c>
      <c r="B62" s="9" t="s">
        <v>305</v>
      </c>
      <c r="C62" s="9" t="s">
        <v>306</v>
      </c>
      <c r="D62" s="9" t="s">
        <v>297</v>
      </c>
      <c r="E62" s="10">
        <v>43.32</v>
      </c>
      <c r="F62" s="10">
        <v>40.950000000000003</v>
      </c>
      <c r="G62" s="10">
        <f>MIN(E62,F62)</f>
        <v>40.950000000000003</v>
      </c>
      <c r="H62" s="52">
        <v>9</v>
      </c>
      <c r="I62" s="5">
        <v>8</v>
      </c>
    </row>
    <row r="63" spans="1:9" x14ac:dyDescent="0.35">
      <c r="A63" s="8">
        <v>87</v>
      </c>
      <c r="B63" s="9" t="s">
        <v>230</v>
      </c>
      <c r="C63" s="9" t="s">
        <v>307</v>
      </c>
      <c r="D63" s="9" t="s">
        <v>297</v>
      </c>
      <c r="E63" s="10">
        <v>40.74</v>
      </c>
      <c r="F63" s="10">
        <v>42.21</v>
      </c>
      <c r="G63" s="10">
        <f>MIN(E63,F63)</f>
        <v>40.74</v>
      </c>
      <c r="H63" s="52">
        <v>7</v>
      </c>
      <c r="I63" s="5">
        <v>9</v>
      </c>
    </row>
    <row r="64" spans="1:9" x14ac:dyDescent="0.35">
      <c r="A64" s="8">
        <v>61</v>
      </c>
      <c r="B64" s="9" t="s">
        <v>308</v>
      </c>
      <c r="C64" s="9" t="s">
        <v>309</v>
      </c>
      <c r="D64" s="9" t="s">
        <v>297</v>
      </c>
      <c r="E64" s="10">
        <v>40.82</v>
      </c>
      <c r="F64" s="10">
        <v>42.33</v>
      </c>
      <c r="G64" s="10">
        <f>MIN(E64,F64)</f>
        <v>40.82</v>
      </c>
      <c r="H64" s="52">
        <v>8</v>
      </c>
      <c r="I64" s="5">
        <v>10</v>
      </c>
    </row>
    <row r="65" spans="1:10" x14ac:dyDescent="0.35">
      <c r="A65" s="8">
        <v>28</v>
      </c>
      <c r="B65" s="9" t="s">
        <v>310</v>
      </c>
      <c r="C65" s="9" t="s">
        <v>311</v>
      </c>
      <c r="D65" s="9" t="s">
        <v>297</v>
      </c>
      <c r="E65" s="10">
        <v>42</v>
      </c>
      <c r="F65" s="10">
        <v>43.45</v>
      </c>
      <c r="G65" s="10">
        <f>MIN(E65,F65)</f>
        <v>42</v>
      </c>
      <c r="H65" s="52">
        <v>13</v>
      </c>
      <c r="I65" s="5">
        <v>11</v>
      </c>
    </row>
    <row r="66" spans="1:10" x14ac:dyDescent="0.35">
      <c r="A66" s="8">
        <v>51</v>
      </c>
      <c r="B66" s="9" t="s">
        <v>236</v>
      </c>
      <c r="C66" s="9" t="s">
        <v>312</v>
      </c>
      <c r="D66" s="9" t="s">
        <v>297</v>
      </c>
      <c r="E66" s="10">
        <v>42.53</v>
      </c>
      <c r="F66" s="10">
        <v>43.7</v>
      </c>
      <c r="G66" s="10">
        <f>MIN(E66,F66)</f>
        <v>42.53</v>
      </c>
      <c r="H66" s="52">
        <v>14</v>
      </c>
      <c r="I66" s="5">
        <v>12</v>
      </c>
    </row>
    <row r="67" spans="1:10" x14ac:dyDescent="0.35">
      <c r="A67" s="8">
        <v>50</v>
      </c>
      <c r="B67" s="9" t="s">
        <v>313</v>
      </c>
      <c r="C67" s="9" t="s">
        <v>314</v>
      </c>
      <c r="D67" s="9" t="s">
        <v>297</v>
      </c>
      <c r="E67" s="10">
        <v>40.049999999999997</v>
      </c>
      <c r="F67" s="10">
        <v>40.92</v>
      </c>
      <c r="G67" s="10">
        <f>MIN(E67,F67)</f>
        <v>40.049999999999997</v>
      </c>
      <c r="H67" s="52">
        <v>6</v>
      </c>
      <c r="I67" s="5">
        <v>13</v>
      </c>
    </row>
    <row r="68" spans="1:10" x14ac:dyDescent="0.35">
      <c r="A68" s="8">
        <v>27</v>
      </c>
      <c r="B68" s="9" t="s">
        <v>315</v>
      </c>
      <c r="C68" s="9" t="s">
        <v>316</v>
      </c>
      <c r="D68" s="9" t="s">
        <v>297</v>
      </c>
      <c r="E68" s="10">
        <v>43.68</v>
      </c>
      <c r="F68" s="10">
        <v>45.09</v>
      </c>
      <c r="G68" s="10">
        <f>MIN(E68,F68)</f>
        <v>43.68</v>
      </c>
      <c r="H68" s="52">
        <v>15</v>
      </c>
      <c r="I68" s="5">
        <v>14</v>
      </c>
    </row>
    <row r="69" spans="1:10" x14ac:dyDescent="0.35">
      <c r="A69" s="8">
        <v>70</v>
      </c>
      <c r="B69" s="9" t="s">
        <v>317</v>
      </c>
      <c r="C69" s="9" t="s">
        <v>318</v>
      </c>
      <c r="D69" s="9" t="s">
        <v>297</v>
      </c>
      <c r="E69" s="10">
        <v>43.89</v>
      </c>
      <c r="F69" s="10">
        <v>57.96</v>
      </c>
      <c r="G69" s="10">
        <f>MIN(E69,F69)</f>
        <v>43.89</v>
      </c>
      <c r="H69" s="52">
        <v>16</v>
      </c>
      <c r="I69" s="5">
        <v>15</v>
      </c>
    </row>
    <row r="70" spans="1:10" x14ac:dyDescent="0.35">
      <c r="A70" s="8">
        <v>62</v>
      </c>
      <c r="B70" s="9" t="s">
        <v>276</v>
      </c>
      <c r="C70" s="9" t="s">
        <v>319</v>
      </c>
      <c r="D70" s="9" t="s">
        <v>297</v>
      </c>
      <c r="E70" s="10">
        <v>41.8</v>
      </c>
      <c r="F70" s="10">
        <v>43.94</v>
      </c>
      <c r="G70" s="10">
        <f>MIN(E70,F70)</f>
        <v>41.8</v>
      </c>
      <c r="H70" s="52">
        <v>12</v>
      </c>
      <c r="I70" s="5">
        <v>16</v>
      </c>
      <c r="J70" s="53"/>
    </row>
    <row r="71" spans="1:10" x14ac:dyDescent="0.35">
      <c r="A71" s="8">
        <v>49</v>
      </c>
      <c r="B71" s="9" t="s">
        <v>219</v>
      </c>
      <c r="C71" s="9" t="s">
        <v>320</v>
      </c>
      <c r="D71" s="9" t="s">
        <v>297</v>
      </c>
      <c r="E71" s="10">
        <v>44.14</v>
      </c>
      <c r="F71" s="10">
        <v>45.48</v>
      </c>
      <c r="G71" s="10">
        <f t="shared" ref="G71:G72" si="1">MIN(E71,F71)</f>
        <v>44.14</v>
      </c>
      <c r="H71" s="52">
        <v>17</v>
      </c>
      <c r="I71" s="5">
        <v>17</v>
      </c>
    </row>
    <row r="72" spans="1:10" x14ac:dyDescent="0.35">
      <c r="A72" s="8">
        <v>72</v>
      </c>
      <c r="B72" s="9" t="s">
        <v>321</v>
      </c>
      <c r="C72" s="9" t="s">
        <v>322</v>
      </c>
      <c r="D72" s="9" t="s">
        <v>297</v>
      </c>
      <c r="E72" s="10">
        <v>47.99</v>
      </c>
      <c r="F72" s="10">
        <v>59.57</v>
      </c>
      <c r="G72" s="10">
        <f t="shared" si="1"/>
        <v>47.99</v>
      </c>
      <c r="H72" s="52">
        <v>18</v>
      </c>
      <c r="I72" s="5">
        <v>18</v>
      </c>
    </row>
  </sheetData>
  <mergeCells count="4">
    <mergeCell ref="A1:D3"/>
    <mergeCell ref="E1:I1"/>
    <mergeCell ref="E2:I2"/>
    <mergeCell ref="E3:I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2026 JR Banked Slalom-Results</vt:lpstr>
      <vt:lpstr>2026 JR PSL Results</vt:lpstr>
      <vt:lpstr>JR Nationals PGS Results</vt:lpstr>
      <vt:lpstr>JR Nat SBX Results</vt:lpstr>
      <vt:lpstr>'2026 JR Banked Slalom-Results'!Print_Area</vt:lpstr>
      <vt:lpstr>'2026 JR PSL Results'!Print_Area</vt:lpstr>
      <vt:lpstr>'JR Nat SBX Results'!Print_Area</vt:lpstr>
      <vt:lpstr>'JR Nationals PGS Results'!Print_Area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Richter</dc:creator>
  <cp:lastModifiedBy>Janet Richter</cp:lastModifiedBy>
  <cp:lastPrinted>2026-03-18T17:04:17Z</cp:lastPrinted>
  <dcterms:created xsi:type="dcterms:W3CDTF">2026-03-18T16:44:33Z</dcterms:created>
  <dcterms:modified xsi:type="dcterms:W3CDTF">2026-03-19T20:47:07Z</dcterms:modified>
</cp:coreProperties>
</file>